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06" sheetId="12" r:id="rId12"/>
    <sheet name="07"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_xlfn.COUNTIFS" hidden="1">#NAME?</definedName>
    <definedName name="_xlfn.SUMIFS" hidden="1">#NAME?</definedName>
    <definedName name="Nguyennhan">'[1]Nguyen_nhan'!$B$3:$B$16</definedName>
    <definedName name="_xlnm.Print_Area" localSheetId="11">'06'!$A$1:$S$28</definedName>
    <definedName name="_xlnm.Print_Area" localSheetId="12">'07'!$A$1:$T$30</definedName>
    <definedName name="_xlnm.Print_Area" localSheetId="1">'Mãu BC mien giam 8'!$A$1:$N$36</definedName>
    <definedName name="_xlnm.Print_Titles" localSheetId="11">'06'!$6:$10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<sst xmlns="http://schemas.openxmlformats.org/spreadsheetml/2006/main" count="942" uniqueCount="429">
  <si>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</si>
  <si>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</si>
  <si>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</si>
  <si>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</si>
  <si>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</si>
  <si>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</si>
  <si>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</si>
  <si>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</si>
  <si>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</si>
  <si>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</si>
  <si>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</si>
  <si>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</si>
  <si>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</si>
  <si>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</si>
  <si>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</si>
  <si>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</si>
  <si>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</si>
  <si>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</si>
  <si>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</si>
  <si>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</si>
  <si>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</si>
  <si>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</si>
  <si>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</si>
  <si>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</si>
  <si>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</si>
  <si>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</si>
  <si>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</si>
  <si>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</si>
  <si>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</si>
  <si>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</si>
  <si>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</si>
  <si>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</si>
  <si>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</si>
  <si>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</si>
  <si>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</si>
  <si>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</si>
  <si>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</si>
  <si>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</si>
  <si>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</si>
  <si>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</si>
  <si>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</si>
  <si>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</si>
  <si>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</si>
  <si>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</si>
  <si>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</si>
  <si>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</si>
  <si>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</si>
  <si>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</si>
  <si>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</si>
  <si>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</si>
  <si>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</si>
  <si>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</si>
  <si>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</si>
  <si>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</si>
  <si>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</si>
  <si>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</si>
  <si>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</si>
  <si>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</si>
  <si>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</si>
  <si>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</si>
  <si>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</si>
  <si>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</si>
  <si>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</si>
  <si>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</si>
  <si>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</si>
  <si>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</si>
  <si>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</si>
  <si>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</si>
  <si>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</si>
  <si>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</si>
  <si>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</si>
  <si>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</si>
  <si>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</si>
  <si>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</si>
  <si>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</si>
  <si>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</si>
  <si>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</si>
  <si>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</si>
  <si>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</si>
  <si>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</si>
  <si>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</si>
  <si>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</si>
  <si>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</si>
  <si>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</si>
  <si>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</si>
  <si>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</si>
  <si>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</si>
  <si>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</si>
  <si>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</si>
  <si>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</si>
  <si>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</si>
  <si>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</si>
  <si>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</si>
  <si>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</si>
  <si>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</si>
  <si>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</si>
  <si>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</si>
  <si>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</si>
  <si>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</si>
  <si>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</si>
  <si>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</si>
  <si>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</si>
  <si>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</si>
  <si>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</si>
  <si>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</si>
  <si>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</si>
  <si>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</si>
  <si>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</si>
  <si>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</si>
  <si>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</si>
  <si>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</si>
  <si>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</si>
  <si>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</si>
  <si>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</si>
  <si>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</si>
  <si>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</si>
  <si>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</si>
  <si>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</si>
  <si>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</si>
  <si>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</si>
  <si>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</si>
  <si>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</si>
  <si>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</si>
  <si>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</si>
  <si>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</si>
  <si>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</si>
  <si>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</si>
  <si>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</si>
  <si>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</si>
  <si>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</si>
  <si>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</si>
  <si>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</si>
  <si>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</si>
  <si>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</si>
  <si>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</si>
  <si>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</si>
  <si>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</si>
  <si>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</si>
  <si>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</si>
  <si>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</si>
  <si>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</si>
  <si>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</si>
  <si>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</si>
  <si>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</si>
  <si>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</si>
  <si>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</si>
  <si>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</si>
  <si>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</si>
  <si>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</si>
  <si>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</si>
  <si>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</si>
  <si>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</si>
  <si>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</si>
  <si>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</si>
  <si>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</si>
  <si>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</si>
  <si>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</si>
  <si>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</si>
  <si>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</si>
  <si>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</si>
  <si>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</si>
  <si>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</si>
  <si>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</si>
  <si>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</si>
  <si>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</si>
  <si>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</si>
  <si>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</si>
  <si>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</si>
  <si>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</si>
  <si>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</si>
  <si>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</si>
  <si>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</si>
  <si>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</si>
  <si>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</si>
  <si>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</si>
  <si>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</si>
  <si>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</si>
  <si>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</si>
  <si>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</si>
  <si>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</si>
  <si>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</si>
  <si>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</si>
  <si>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</si>
  <si>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</si>
  <si>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</si>
  <si>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</si>
  <si>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</si>
  <si>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</si>
  <si>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</si>
  <si>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</si>
  <si>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</si>
  <si>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</si>
  <si>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</si>
  <si>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</si>
  <si>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</si>
  <si>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</si>
  <si>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</si>
  <si>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</si>
  <si>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</si>
  <si>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</si>
  <si>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</si>
  <si>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</si>
  <si>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</si>
  <si>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</si>
  <si>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</si>
  <si>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</si>
  <si>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</si>
  <si>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</si>
  <si>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</si>
  <si>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</si>
  <si>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</si>
  <si>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</si>
  <si>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</si>
  <si>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</si>
  <si>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</si>
  <si>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</si>
  <si>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</si>
  <si>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</si>
  <si>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</si>
  <si>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</si>
  <si>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</si>
  <si>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</si>
  <si>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</si>
  <si>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</si>
  <si>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</si>
  <si>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</si>
  <si>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</si>
  <si>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</si>
  <si>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</si>
  <si>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</si>
  <si>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</si>
  <si>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</si>
  <si>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</si>
  <si>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</si>
  <si>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</si>
  <si>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</si>
  <si>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</si>
  <si>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</si>
  <si>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</si>
  <si>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</si>
  <si>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</si>
  <si>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</si>
  <si>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</si>
  <si>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</si>
  <si>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</si>
  <si>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</si>
  <si>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</si>
  <si>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</si>
  <si>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</si>
  <si>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</si>
  <si>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</si>
  <si>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</si>
  <si>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</si>
  <si>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</si>
  <si>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</si>
  <si>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</si>
  <si>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</si>
  <si>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</si>
  <si>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</si>
  <si>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</si>
  <si>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</si>
  <si>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</si>
  <si>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</si>
  <si>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</si>
  <si>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</si>
  <si>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</si>
  <si>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</si>
  <si>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</si>
  <si>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</si>
  <si>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</si>
  <si>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</si>
  <si>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</si>
  <si>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</si>
  <si>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</si>
  <si>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</si>
  <si>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</si>
  <si>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</si>
  <si>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</si>
  <si>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</si>
  <si>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</si>
  <si>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</si>
  <si>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</si>
  <si>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</si>
  <si>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</si>
  <si>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</si>
  <si>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</si>
  <si>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</si>
  <si>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</si>
  <si>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</si>
  <si>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</si>
  <si>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</si>
  <si>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</si>
  <si>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</si>
  <si>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</si>
  <si>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</si>
  <si>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</si>
  <si>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</si>
  <si>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</si>
  <si>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</si>
  <si>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</si>
  <si>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</si>
  <si>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</si>
  <si>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</si>
  <si>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</si>
  <si>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</si>
  <si>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</si>
  <si>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</si>
  <si>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</si>
  <si>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</si>
  <si>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</si>
  <si>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</si>
  <si>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</si>
  <si>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</si>
  <si>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</si>
  <si>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</si>
  <si>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</si>
  <si>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</si>
  <si>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</si>
  <si>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</si>
  <si>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</si>
  <si>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</si>
  <si>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</si>
  <si>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</si>
  <si>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</si>
  <si>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</si>
  <si>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</si>
  <si>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</si>
  <si>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</si>
  <si>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</si>
  <si>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</si>
  <si>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</si>
  <si>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</si>
  <si>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</si>
  <si>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</si>
  <si>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</si>
  <si>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</si>
  <si>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</si>
  <si>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</si>
  <si>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</si>
  <si>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</si>
  <si>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</si>
  <si>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</si>
  <si>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</si>
  <si>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</si>
  <si>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</si>
  <si>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</si>
  <si>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</si>
  <si>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</si>
  <si>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</si>
  <si>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</si>
  <si>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</si>
  <si>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</si>
  <si>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</si>
  <si>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</si>
  <si>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</si>
  <si>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</si>
  <si>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</si>
  <si>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</si>
  <si>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</si>
  <si>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</si>
  <si>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</si>
  <si>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</si>
  <si>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</si>
  <si>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</si>
  <si>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</si>
  <si>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</si>
  <si>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</si>
  <si>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</si>
  <si>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</si>
  <si>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</si>
  <si>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</si>
  <si>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</si>
  <si>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</si>
  <si>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</si>
  <si>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</si>
  <si>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</si>
  <si>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</si>
  <si>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</si>
  <si>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</si>
  <si>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</si>
  <si>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</si>
  <si>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</si>
  <si>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</si>
  <si>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</si>
  <si>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</si>
  <si>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</si>
  <si>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</si>
  <si>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</si>
  <si>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</si>
  <si>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</si>
  <si>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</si>
  <si>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</si>
  <si>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</si>
  <si>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</si>
  <si>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</si>
  <si>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</si>
  <si>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</si>
  <si>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</si>
  <si>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</si>
  <si>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</si>
  <si>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</si>
  <si>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</si>
  <si>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</si>
  <si>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</si>
  <si>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</si>
  <si>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</si>
  <si>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</si>
  <si>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</si>
  <si>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</si>
  <si>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</si>
  <si>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</si>
  <si>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</si>
  <si>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</si>
  <si>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Chi cục THADS TP </t>
  </si>
  <si>
    <t>Chi cục THADS Trấn Yên</t>
  </si>
  <si>
    <t>Chi cục THDS Văn Yên</t>
  </si>
  <si>
    <t>Chi cục THDS Văn Chấn</t>
  </si>
  <si>
    <t>Chi cục THDS Trạm Tấu</t>
  </si>
  <si>
    <t>Chi cục THA Mù Cang Chải</t>
  </si>
  <si>
    <t>Chi cục THA TX Nghĩa Lộ</t>
  </si>
  <si>
    <t>Cục THADS tỉnh Yên Bái</t>
  </si>
  <si>
    <t xml:space="preserve">   KẾT QUẢ THI HÀNH ÁN DÂN SỰ TÍNH BẰNG TiỀN </t>
  </si>
  <si>
    <t xml:space="preserve">Chi cục THADS Yên Bình </t>
  </si>
  <si>
    <t>Chi cục THADS Lục Yên</t>
  </si>
  <si>
    <t>Nguyễn Thị Tuyết Hoa</t>
  </si>
  <si>
    <t>CỤC TRƯỞNG</t>
  </si>
  <si>
    <t>Nguyễn Huy Hải</t>
  </si>
  <si>
    <t>9 tháng, năm 2018</t>
  </si>
  <si>
    <t>Yên Bái, ngày 6 tháng 7 năm 2018</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</si>
</sst>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
    <numFmt numFmtId="211" formatCode="0.000%"/>
  </numFmts>
  <fonts count="122">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name val=".VnTime"/>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03"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03"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03"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03"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03"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03"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103"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03"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03"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03"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103"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04"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04"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04"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04"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04"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04"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04"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04"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04"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04"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04"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04"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05"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06" fillId="20" borderId="1" applyNumberFormat="0" applyAlignment="0" applyProtection="0"/>
    <xf numFmtId="0" fontId="39" fillId="20" borderId="1" applyNumberFormat="0" applyAlignment="0" applyProtection="0"/>
    <xf numFmtId="0" fontId="39"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7" fillId="21" borderId="2" applyNumberFormat="0" applyAlignment="0" applyProtection="0"/>
    <xf numFmtId="0" fontId="40" fillId="21" borderId="2" applyNumberFormat="0" applyAlignment="0" applyProtection="0"/>
    <xf numFmtId="0" fontId="40" fillId="21" borderId="2" applyNumberFormat="0" applyAlignment="0" applyProtection="0"/>
    <xf numFmtId="0" fontId="10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09"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10"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111"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112"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11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13" fillId="7" borderId="1" applyNumberFormat="0" applyAlignment="0" applyProtection="0"/>
    <xf numFmtId="0" fontId="46" fillId="7" borderId="1" applyNumberFormat="0" applyAlignment="0" applyProtection="0"/>
    <xf numFmtId="0" fontId="46" fillId="7" borderId="1" applyNumberFormat="0" applyAlignment="0" applyProtection="0"/>
    <xf numFmtId="0" fontId="114"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115"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116" fillId="20" borderId="8" applyNumberFormat="0" applyAlignment="0" applyProtection="0"/>
    <xf numFmtId="0" fontId="49" fillId="20" borderId="8" applyNumberFormat="0" applyAlignment="0" applyProtection="0"/>
    <xf numFmtId="0" fontId="49" fillId="20"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8"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778">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0" xfId="93" applyNumberFormat="1" applyFont="1" applyBorder="1" applyAlignment="1">
      <alignment vertical="center"/>
    </xf>
    <xf numFmtId="49" fontId="5" fillId="0" borderId="11" xfId="0" applyNumberFormat="1" applyFont="1" applyFill="1" applyBorder="1" applyAlignment="1">
      <alignment horizontal="left"/>
    </xf>
    <xf numFmtId="49" fontId="7"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5" fillId="0" borderId="13" xfId="0" applyNumberFormat="1" applyFont="1" applyFill="1" applyBorder="1" applyAlignment="1">
      <alignment/>
    </xf>
    <xf numFmtId="49" fontId="5"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xf>
    <xf numFmtId="49" fontId="6" fillId="0" borderId="11" xfId="0" applyNumberFormat="1" applyFont="1" applyFill="1" applyBorder="1" applyAlignment="1">
      <alignment horizontal="left"/>
    </xf>
    <xf numFmtId="49" fontId="1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xf>
    <xf numFmtId="49" fontId="12" fillId="0" borderId="11" xfId="0" applyNumberFormat="1" applyFont="1" applyFill="1" applyBorder="1" applyAlignment="1">
      <alignment horizontal="left"/>
    </xf>
    <xf numFmtId="49" fontId="5" fillId="0" borderId="11" xfId="0" applyNumberFormat="1" applyFont="1" applyFill="1" applyBorder="1" applyAlignment="1">
      <alignment horizontal="center"/>
    </xf>
    <xf numFmtId="49" fontId="7" fillId="0" borderId="11" xfId="0" applyNumberFormat="1" applyFont="1" applyFill="1" applyBorder="1" applyAlignment="1">
      <alignment horizontal="center"/>
    </xf>
    <xf numFmtId="49" fontId="17" fillId="0" borderId="11"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1"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24" borderId="11" xfId="0" applyNumberFormat="1" applyFont="1" applyFill="1" applyBorder="1" applyAlignment="1">
      <alignment/>
    </xf>
    <xf numFmtId="3" fontId="4" fillId="24" borderId="11" xfId="135" applyNumberFormat="1" applyFont="1" applyFill="1" applyBorder="1" applyAlignment="1" applyProtection="1">
      <alignment horizontal="center" vertical="center"/>
      <protection/>
    </xf>
    <xf numFmtId="49" fontId="0" fillId="24"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24" borderId="13" xfId="136" applyNumberFormat="1" applyFont="1" applyFill="1" applyBorder="1" applyAlignment="1">
      <alignment/>
      <protection/>
    </xf>
    <xf numFmtId="49" fontId="7" fillId="0" borderId="11" xfId="136" applyNumberFormat="1" applyFont="1" applyFill="1" applyBorder="1" applyAlignment="1">
      <alignment horizontal="center" vertical="center" wrapText="1"/>
      <protection/>
    </xf>
    <xf numFmtId="49" fontId="53" fillId="25" borderId="11" xfId="136" applyNumberFormat="1" applyFont="1" applyFill="1" applyBorder="1" applyAlignment="1">
      <alignment horizontal="center"/>
      <protection/>
    </xf>
    <xf numFmtId="49" fontId="7" fillId="0" borderId="12" xfId="136" applyNumberFormat="1" applyFont="1" applyFill="1" applyBorder="1" applyAlignment="1">
      <alignment horizontal="center" vertical="center" wrapText="1"/>
      <protection/>
    </xf>
    <xf numFmtId="49" fontId="7" fillId="0" borderId="11" xfId="136" applyNumberFormat="1" applyFont="1" applyBorder="1" applyAlignment="1">
      <alignment horizontal="center" vertical="center" wrapText="1"/>
      <protection/>
    </xf>
    <xf numFmtId="49" fontId="54" fillId="0" borderId="11" xfId="136" applyNumberFormat="1" applyFont="1" applyFill="1" applyBorder="1" applyAlignment="1">
      <alignment horizontal="center" vertical="center" wrapText="1"/>
      <protection/>
    </xf>
    <xf numFmtId="49" fontId="18" fillId="0" borderId="11" xfId="136" applyNumberFormat="1" applyFont="1" applyBorder="1" applyAlignment="1">
      <alignment horizontal="center" vertical="center"/>
      <protection/>
    </xf>
    <xf numFmtId="3" fontId="0" fillId="0" borderId="11" xfId="136" applyNumberFormat="1" applyFont="1" applyBorder="1" applyAlignment="1">
      <alignment horizontal="center" vertical="center"/>
      <protection/>
    </xf>
    <xf numFmtId="3" fontId="0" fillId="0" borderId="11" xfId="136" applyNumberFormat="1" applyFont="1" applyBorder="1" applyAlignment="1">
      <alignment vertical="center"/>
      <protection/>
    </xf>
    <xf numFmtId="49" fontId="0" fillId="0" borderId="0" xfId="136" applyNumberFormat="1" applyAlignment="1">
      <alignment vertical="center"/>
      <protection/>
    </xf>
    <xf numFmtId="3" fontId="52" fillId="3" borderId="11" xfId="136" applyNumberFormat="1" applyFont="1" applyFill="1" applyBorder="1" applyAlignment="1">
      <alignment vertical="center"/>
      <protection/>
    </xf>
    <xf numFmtId="3" fontId="57" fillId="3" borderId="11" xfId="136" applyNumberFormat="1" applyFont="1" applyFill="1" applyBorder="1" applyAlignment="1">
      <alignment vertical="center"/>
      <protection/>
    </xf>
    <xf numFmtId="49" fontId="58" fillId="0" borderId="11" xfId="136" applyNumberFormat="1" applyFont="1" applyBorder="1" applyAlignment="1">
      <alignment horizontal="center" vertical="center"/>
      <protection/>
    </xf>
    <xf numFmtId="3" fontId="25" fillId="22" borderId="11" xfId="136" applyNumberFormat="1" applyFont="1" applyFill="1" applyBorder="1" applyAlignment="1">
      <alignment vertical="center"/>
      <protection/>
    </xf>
    <xf numFmtId="3" fontId="3" fillId="25" borderId="11" xfId="136" applyNumberFormat="1" applyFont="1" applyFill="1" applyBorder="1" applyAlignment="1">
      <alignment horizontal="center" vertical="center"/>
      <protection/>
    </xf>
    <xf numFmtId="3" fontId="3" fillId="25" borderId="11" xfId="136" applyNumberFormat="1" applyFont="1" applyFill="1" applyBorder="1" applyAlignment="1">
      <alignment vertical="center"/>
      <protection/>
    </xf>
    <xf numFmtId="49" fontId="7" fillId="22" borderId="11" xfId="136" applyNumberFormat="1" applyFont="1" applyFill="1" applyBorder="1" applyAlignment="1">
      <alignment horizontal="center" vertical="center"/>
      <protection/>
    </xf>
    <xf numFmtId="49" fontId="7" fillId="22" borderId="11" xfId="136" applyNumberFormat="1" applyFont="1" applyFill="1" applyBorder="1" applyAlignment="1">
      <alignment horizontal="left" vertical="center"/>
      <protection/>
    </xf>
    <xf numFmtId="3" fontId="28" fillId="25" borderId="11" xfId="136" applyNumberFormat="1" applyFont="1" applyFill="1" applyBorder="1" applyAlignment="1">
      <alignment vertical="center"/>
      <protection/>
    </xf>
    <xf numFmtId="3" fontId="28" fillId="0" borderId="11" xfId="136" applyNumberFormat="1" applyFont="1" applyFill="1" applyBorder="1" applyAlignment="1">
      <alignment vertical="center"/>
      <protection/>
    </xf>
    <xf numFmtId="9" fontId="0" fillId="0" borderId="0" xfId="145" applyFont="1" applyAlignment="1">
      <alignment vertical="center"/>
    </xf>
    <xf numFmtId="49" fontId="7" fillId="22" borderId="14" xfId="136" applyNumberFormat="1" applyFont="1" applyFill="1" applyBorder="1" applyAlignment="1">
      <alignment horizontal="center" vertical="center"/>
      <protection/>
    </xf>
    <xf numFmtId="3" fontId="25" fillId="22" borderId="11" xfId="136" applyNumberFormat="1" applyFont="1" applyFill="1" applyBorder="1" applyAlignment="1">
      <alignment vertical="center"/>
      <protection/>
    </xf>
    <xf numFmtId="49" fontId="4" fillId="0" borderId="11" xfId="136" applyNumberFormat="1" applyFont="1" applyBorder="1" applyAlignment="1">
      <alignment horizontal="center" vertical="center"/>
      <protection/>
    </xf>
    <xf numFmtId="49" fontId="4" fillId="24" borderId="11" xfId="136" applyNumberFormat="1" applyFont="1" applyFill="1" applyBorder="1" applyAlignment="1">
      <alignment horizontal="left" vertical="center"/>
      <protection/>
    </xf>
    <xf numFmtId="49" fontId="5" fillId="24" borderId="11" xfId="136" applyNumberFormat="1" applyFont="1" applyFill="1" applyBorder="1" applyAlignment="1">
      <alignment horizontal="left" vertical="center"/>
      <protection/>
    </xf>
    <xf numFmtId="3" fontId="28" fillId="0" borderId="11" xfId="137" applyNumberFormat="1" applyFont="1" applyFill="1" applyBorder="1" applyAlignment="1">
      <alignment vertical="center"/>
      <protection/>
    </xf>
    <xf numFmtId="49" fontId="20" fillId="0" borderId="0" xfId="136" applyNumberFormat="1" applyFont="1" applyAlignment="1">
      <alignment vertical="center"/>
      <protection/>
    </xf>
    <xf numFmtId="49" fontId="4" fillId="24" borderId="11" xfId="136" applyNumberFormat="1" applyFont="1" applyFill="1" applyBorder="1" applyAlignment="1">
      <alignment horizontal="left" vertical="center"/>
      <protection/>
    </xf>
    <xf numFmtId="3" fontId="28" fillId="0" borderId="11" xfId="137"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9" fillId="0" borderId="0" xfId="136" applyNumberFormat="1" applyFont="1" applyBorder="1">
      <alignment/>
      <protection/>
    </xf>
    <xf numFmtId="49" fontId="60" fillId="0" borderId="0" xfId="136" applyNumberFormat="1" applyFont="1">
      <alignment/>
      <protection/>
    </xf>
    <xf numFmtId="49" fontId="1" fillId="0" borderId="0" xfId="136" applyNumberFormat="1" applyFont="1">
      <alignment/>
      <protection/>
    </xf>
    <xf numFmtId="9" fontId="1" fillId="0" borderId="0" xfId="145" applyFont="1" applyAlignment="1">
      <alignment/>
    </xf>
    <xf numFmtId="49" fontId="61"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2" fillId="0" borderId="0" xfId="136" applyNumberFormat="1" applyFont="1" applyBorder="1">
      <alignment/>
      <protection/>
    </xf>
    <xf numFmtId="49" fontId="63" fillId="0" borderId="0" xfId="136" applyNumberFormat="1" applyFont="1" applyBorder="1" applyAlignment="1">
      <alignment wrapText="1"/>
      <protection/>
    </xf>
    <xf numFmtId="49" fontId="2" fillId="0" borderId="0" xfId="136" applyNumberFormat="1" applyFont="1" applyBorder="1">
      <alignment/>
      <protection/>
    </xf>
    <xf numFmtId="49" fontId="40" fillId="0" borderId="0" xfId="136" applyNumberFormat="1" applyFont="1" applyBorder="1" applyAlignment="1">
      <alignment horizontal="center" wrapText="1"/>
      <protection/>
    </xf>
    <xf numFmtId="49" fontId="40" fillId="0" borderId="0" xfId="136" applyNumberFormat="1" applyFont="1" applyFill="1" applyBorder="1" applyAlignment="1">
      <alignment horizontal="center" wrapText="1"/>
      <protection/>
    </xf>
    <xf numFmtId="49" fontId="64"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24" borderId="0" xfId="136" applyNumberFormat="1" applyFont="1" applyFill="1">
      <alignment/>
      <protection/>
    </xf>
    <xf numFmtId="0" fontId="25" fillId="0" borderId="0" xfId="136" applyFont="1" applyAlignment="1">
      <alignment horizontal="center"/>
      <protection/>
    </xf>
    <xf numFmtId="49" fontId="25" fillId="24" borderId="0" xfId="136" applyNumberFormat="1" applyFont="1" applyFill="1" applyAlignment="1">
      <alignment horizontal="center"/>
      <protection/>
    </xf>
    <xf numFmtId="0" fontId="66" fillId="0" borderId="0" xfId="136" applyFont="1" applyAlignment="1">
      <alignment/>
      <protection/>
    </xf>
    <xf numFmtId="0" fontId="3" fillId="0" borderId="0" xfId="136" applyFont="1" applyAlignment="1">
      <alignment/>
      <protection/>
    </xf>
    <xf numFmtId="49" fontId="31"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13" xfId="136" applyNumberFormat="1" applyFont="1" applyFill="1" applyBorder="1" applyAlignment="1">
      <alignment/>
      <protection/>
    </xf>
    <xf numFmtId="49" fontId="5" fillId="0" borderId="13" xfId="136" applyNumberFormat="1" applyFont="1" applyFill="1" applyBorder="1" applyAlignment="1">
      <alignment horizontal="center"/>
      <protection/>
    </xf>
    <xf numFmtId="49" fontId="0" fillId="0" borderId="0" xfId="136" applyNumberFormat="1" applyFill="1" applyBorder="1">
      <alignment/>
      <protection/>
    </xf>
    <xf numFmtId="49" fontId="6" fillId="0" borderId="11" xfId="136" applyNumberFormat="1" applyFont="1" applyFill="1" applyBorder="1" applyAlignment="1">
      <alignment horizontal="center" vertical="center" wrapText="1"/>
      <protection/>
    </xf>
    <xf numFmtId="49" fontId="19" fillId="0" borderId="11" xfId="136" applyNumberFormat="1" applyFont="1" applyFill="1" applyBorder="1" applyAlignment="1">
      <alignment horizontal="center" vertical="center" wrapText="1"/>
      <protection/>
    </xf>
    <xf numFmtId="3" fontId="29" fillId="3" borderId="11" xfId="136" applyNumberFormat="1" applyFont="1" applyFill="1" applyBorder="1" applyAlignment="1">
      <alignment horizontal="center" vertical="center" wrapText="1"/>
      <protection/>
    </xf>
    <xf numFmtId="3" fontId="69" fillId="3" borderId="11" xfId="136" applyNumberFormat="1" applyFont="1" applyFill="1" applyBorder="1" applyAlignment="1">
      <alignment horizontal="center" vertical="center" wrapText="1"/>
      <protection/>
    </xf>
    <xf numFmtId="3" fontId="6" fillId="22" borderId="11" xfId="136" applyNumberFormat="1" applyFont="1" applyFill="1" applyBorder="1" applyAlignment="1">
      <alignment horizontal="center" vertical="center" wrapText="1"/>
      <protection/>
    </xf>
    <xf numFmtId="49" fontId="7" fillId="0" borderId="11" xfId="136" applyNumberFormat="1" applyFont="1" applyFill="1" applyBorder="1" applyAlignment="1">
      <alignment horizontal="center"/>
      <protection/>
    </xf>
    <xf numFmtId="49" fontId="7" fillId="0" borderId="11" xfId="136" applyNumberFormat="1" applyFont="1" applyFill="1" applyBorder="1" applyAlignment="1">
      <alignment horizontal="left"/>
      <protection/>
    </xf>
    <xf numFmtId="3" fontId="5" fillId="22" borderId="11" xfId="136" applyNumberFormat="1" applyFont="1" applyFill="1" applyBorder="1" applyAlignment="1">
      <alignment horizontal="center" vertical="center" wrapText="1"/>
      <protection/>
    </xf>
    <xf numFmtId="3" fontId="5" fillId="0" borderId="11" xfId="136" applyNumberFormat="1" applyFont="1" applyFill="1" applyBorder="1" applyAlignment="1">
      <alignment horizontal="center" vertical="center" wrapText="1"/>
      <protection/>
    </xf>
    <xf numFmtId="9" fontId="0" fillId="0" borderId="0" xfId="145" applyFont="1" applyFill="1" applyAlignment="1">
      <alignment/>
    </xf>
    <xf numFmtId="49" fontId="7" fillId="22" borderId="14" xfId="136" applyNumberFormat="1" applyFont="1" applyFill="1" applyBorder="1" applyAlignment="1">
      <alignment horizontal="center"/>
      <protection/>
    </xf>
    <xf numFmtId="49" fontId="7" fillId="22" borderId="11" xfId="136" applyNumberFormat="1" applyFont="1" applyFill="1" applyBorder="1" applyAlignment="1">
      <alignment horizontal="left"/>
      <protection/>
    </xf>
    <xf numFmtId="49" fontId="4" fillId="0" borderId="14" xfId="136" applyNumberFormat="1" applyFont="1" applyFill="1" applyBorder="1" applyAlignment="1">
      <alignment horizontal="center"/>
      <protection/>
    </xf>
    <xf numFmtId="49" fontId="4" fillId="24" borderId="11" xfId="136" applyNumberFormat="1" applyFont="1" applyFill="1" applyBorder="1" applyAlignment="1">
      <alignment horizontal="left"/>
      <protection/>
    </xf>
    <xf numFmtId="3" fontId="5" fillId="24" borderId="11" xfId="136" applyNumberFormat="1" applyFont="1" applyFill="1" applyBorder="1" applyAlignment="1">
      <alignment horizontal="center" vertical="center" wrapText="1"/>
      <protection/>
    </xf>
    <xf numFmtId="49" fontId="5" fillId="24" borderId="11" xfId="136" applyNumberFormat="1" applyFont="1" applyFill="1" applyBorder="1" applyAlignment="1">
      <alignment horizontal="left"/>
      <protection/>
    </xf>
    <xf numFmtId="49" fontId="6" fillId="0" borderId="10" xfId="136" applyNumberFormat="1" applyFont="1" applyFill="1" applyBorder="1" applyAlignment="1">
      <alignment horizontal="center"/>
      <protection/>
    </xf>
    <xf numFmtId="49" fontId="6" fillId="0" borderId="10" xfId="136" applyNumberFormat="1" applyFont="1" applyFill="1" applyBorder="1" applyAlignment="1">
      <alignment horizontal="left"/>
      <protection/>
    </xf>
    <xf numFmtId="3" fontId="5" fillId="0" borderId="10"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70" fillId="0" borderId="0" xfId="136" applyNumberFormat="1" applyFont="1" applyFill="1">
      <alignment/>
      <protection/>
    </xf>
    <xf numFmtId="49" fontId="4" fillId="0" borderId="0" xfId="136" applyNumberFormat="1" applyFont="1" applyFill="1">
      <alignment/>
      <protection/>
    </xf>
    <xf numFmtId="49" fontId="0" fillId="24" borderId="0" xfId="136" applyNumberFormat="1" applyFont="1" applyFill="1">
      <alignment/>
      <protection/>
    </xf>
    <xf numFmtId="49" fontId="3" fillId="24"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11" xfId="136" applyNumberFormat="1" applyFont="1" applyBorder="1" applyAlignment="1">
      <alignment horizontal="center"/>
      <protection/>
    </xf>
    <xf numFmtId="3" fontId="4" fillId="4" borderId="11" xfId="137" applyNumberFormat="1" applyFont="1" applyFill="1" applyBorder="1" applyAlignment="1">
      <alignment horizontal="center" vertical="center"/>
      <protection/>
    </xf>
    <xf numFmtId="3" fontId="32" fillId="24" borderId="11" xfId="136" applyNumberFormat="1" applyFont="1" applyFill="1" applyBorder="1" applyAlignment="1">
      <alignment horizontal="center" vertical="center"/>
      <protection/>
    </xf>
    <xf numFmtId="3" fontId="17" fillId="3" borderId="11" xfId="136" applyNumberFormat="1" applyFont="1" applyFill="1" applyBorder="1" applyAlignment="1">
      <alignment horizontal="center" vertical="center"/>
      <protection/>
    </xf>
    <xf numFmtId="3" fontId="34" fillId="3" borderId="11" xfId="136" applyNumberFormat="1" applyFont="1" applyFill="1" applyBorder="1" applyAlignment="1">
      <alignment horizontal="center" vertical="center"/>
      <protection/>
    </xf>
    <xf numFmtId="3" fontId="7" fillId="22" borderId="11" xfId="136" applyNumberFormat="1" applyFont="1" applyFill="1" applyBorder="1" applyAlignment="1">
      <alignment horizontal="center" vertical="center"/>
      <protection/>
    </xf>
    <xf numFmtId="3" fontId="7" fillId="22" borderId="11" xfId="136" applyNumberFormat="1" applyFont="1" applyFill="1" applyBorder="1" applyAlignment="1">
      <alignment horizontal="center" vertical="center"/>
      <protection/>
    </xf>
    <xf numFmtId="3" fontId="7" fillId="4" borderId="11" xfId="137" applyNumberFormat="1" applyFont="1" applyFill="1" applyBorder="1" applyAlignment="1">
      <alignment horizontal="center" vertical="center"/>
      <protection/>
    </xf>
    <xf numFmtId="49" fontId="7" fillId="0" borderId="11" xfId="136" applyNumberFormat="1" applyFont="1" applyBorder="1" applyAlignment="1">
      <alignment horizontal="center" vertical="center"/>
      <protection/>
    </xf>
    <xf numFmtId="49" fontId="7" fillId="24" borderId="11" xfId="136" applyNumberFormat="1" applyFont="1" applyFill="1" applyBorder="1" applyAlignment="1">
      <alignment horizontal="left" vertical="center"/>
      <protection/>
    </xf>
    <xf numFmtId="3" fontId="4" fillId="24" borderId="11" xfId="136" applyNumberFormat="1" applyFont="1" applyFill="1" applyBorder="1" applyAlignment="1">
      <alignment horizontal="center" vertical="center"/>
      <protection/>
    </xf>
    <xf numFmtId="3" fontId="4" fillId="22" borderId="11" xfId="136" applyNumberFormat="1" applyFont="1" applyFill="1" applyBorder="1" applyAlignment="1">
      <alignment horizontal="center" vertical="center"/>
      <protection/>
    </xf>
    <xf numFmtId="49" fontId="4" fillId="0" borderId="14"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11" xfId="136" applyNumberFormat="1" applyFont="1" applyFill="1" applyBorder="1" applyAlignment="1">
      <alignment horizontal="center" vertical="center"/>
      <protection/>
    </xf>
    <xf numFmtId="3" fontId="4" fillId="24" borderId="11" xfId="137" applyNumberFormat="1" applyFont="1" applyFill="1" applyBorder="1" applyAlignment="1">
      <alignment horizontal="center" vertical="center"/>
      <protection/>
    </xf>
    <xf numFmtId="49" fontId="4" fillId="24" borderId="14" xfId="136" applyNumberFormat="1" applyFont="1" applyFill="1" applyBorder="1" applyAlignment="1">
      <alignment horizontal="center" vertical="center"/>
      <protection/>
    </xf>
    <xf numFmtId="9" fontId="20" fillId="0" borderId="0" xfId="145" applyFont="1" applyAlignment="1">
      <alignment vertical="center"/>
    </xf>
    <xf numFmtId="49" fontId="4" fillId="0" borderId="0" xfId="136" applyNumberFormat="1" applyFont="1" applyBorder="1" applyAlignment="1">
      <alignment horizontal="center"/>
      <protection/>
    </xf>
    <xf numFmtId="49" fontId="4" fillId="24"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24" borderId="10" xfId="137" applyNumberFormat="1" applyFont="1" applyFill="1" applyBorder="1" applyAlignment="1">
      <alignment horizontal="center" vertical="center"/>
      <protection/>
    </xf>
    <xf numFmtId="9" fontId="0" fillId="0" borderId="0" xfId="145" applyFont="1" applyAlignment="1">
      <alignment/>
    </xf>
    <xf numFmtId="49" fontId="28" fillId="0" borderId="0" xfId="136" applyNumberFormat="1" applyFont="1" applyBorder="1" applyAlignment="1">
      <alignment wrapText="1"/>
      <protection/>
    </xf>
    <xf numFmtId="3" fontId="4" fillId="24" borderId="0" xfId="137" applyNumberFormat="1" applyFont="1" applyFill="1" applyBorder="1" applyAlignment="1">
      <alignment horizontal="center" vertical="center"/>
      <protection/>
    </xf>
    <xf numFmtId="49" fontId="28" fillId="0" borderId="0" xfId="136" applyNumberFormat="1" applyFont="1" applyAlignment="1">
      <alignment wrapText="1"/>
      <protection/>
    </xf>
    <xf numFmtId="49" fontId="37" fillId="0" borderId="0" xfId="136" applyNumberFormat="1" applyFont="1">
      <alignment/>
      <protection/>
    </xf>
    <xf numFmtId="49" fontId="37" fillId="0" borderId="0" xfId="136" applyNumberFormat="1" applyFont="1" applyAlignment="1">
      <alignment wrapText="1"/>
      <protection/>
    </xf>
    <xf numFmtId="49" fontId="3" fillId="24" borderId="0" xfId="136" applyNumberFormat="1" applyFont="1" applyFill="1" applyAlignment="1">
      <alignment/>
      <protection/>
    </xf>
    <xf numFmtId="49" fontId="72" fillId="0" borderId="0" xfId="136" applyNumberFormat="1" applyFont="1">
      <alignment/>
      <protection/>
    </xf>
    <xf numFmtId="49" fontId="13" fillId="0" borderId="0" xfId="136" applyNumberFormat="1" applyFont="1" applyBorder="1" applyAlignment="1">
      <alignment wrapText="1"/>
      <protection/>
    </xf>
    <xf numFmtId="49" fontId="0" fillId="0" borderId="0" xfId="138" applyNumberFormat="1" applyFont="1" applyAlignment="1">
      <alignment horizontal="left"/>
      <protection/>
    </xf>
    <xf numFmtId="49" fontId="14" fillId="0" borderId="0" xfId="138" applyNumberFormat="1" applyFont="1" applyAlignment="1">
      <alignment wrapText="1"/>
      <protection/>
    </xf>
    <xf numFmtId="49" fontId="3" fillId="24" borderId="0" xfId="138" applyNumberFormat="1" applyFont="1" applyFill="1" applyBorder="1" applyAlignment="1">
      <alignment horizontal="left"/>
      <protection/>
    </xf>
    <xf numFmtId="49" fontId="0" fillId="24" borderId="0" xfId="138" applyNumberFormat="1" applyFont="1" applyFill="1" applyBorder="1" applyAlignment="1">
      <alignment horizontal="left"/>
      <protection/>
    </xf>
    <xf numFmtId="49" fontId="26" fillId="0" borderId="0" xfId="138" applyNumberFormat="1" applyFont="1">
      <alignment/>
      <protection/>
    </xf>
    <xf numFmtId="49" fontId="0" fillId="24" borderId="0" xfId="138" applyNumberFormat="1" applyFont="1" applyFill="1" applyBorder="1" applyAlignment="1">
      <alignment/>
      <protection/>
    </xf>
    <xf numFmtId="49" fontId="3" fillId="0" borderId="0" xfId="138" applyNumberFormat="1" applyFont="1" applyBorder="1" applyAlignment="1">
      <alignment horizontal="left"/>
      <protection/>
    </xf>
    <xf numFmtId="49" fontId="0" fillId="0" borderId="0" xfId="138" applyNumberFormat="1" applyFont="1" applyBorder="1" applyAlignment="1">
      <alignment horizontal="left"/>
      <protection/>
    </xf>
    <xf numFmtId="49" fontId="0" fillId="0" borderId="0" xfId="138" applyNumberFormat="1" applyFont="1" applyBorder="1" applyAlignment="1">
      <alignment/>
      <protection/>
    </xf>
    <xf numFmtId="49" fontId="18" fillId="0" borderId="13" xfId="138" applyNumberFormat="1" applyFont="1" applyBorder="1" applyAlignment="1">
      <alignment horizontal="left"/>
      <protection/>
    </xf>
    <xf numFmtId="49" fontId="3" fillId="0" borderId="13" xfId="138" applyNumberFormat="1" applyFont="1" applyBorder="1" applyAlignment="1">
      <alignment horizontal="left"/>
      <protection/>
    </xf>
    <xf numFmtId="49" fontId="26" fillId="0" borderId="0" xfId="138" applyNumberFormat="1" applyFont="1" applyFill="1">
      <alignment/>
      <protection/>
    </xf>
    <xf numFmtId="49" fontId="26" fillId="0" borderId="0" xfId="138" applyNumberFormat="1" applyFont="1" applyAlignment="1">
      <alignment vertical="center"/>
      <protection/>
    </xf>
    <xf numFmtId="49" fontId="6" fillId="24" borderId="11" xfId="138" applyNumberFormat="1" applyFont="1" applyFill="1" applyBorder="1" applyAlignment="1">
      <alignment horizontal="left" vertical="center"/>
      <protection/>
    </xf>
    <xf numFmtId="49" fontId="1" fillId="0" borderId="0" xfId="138" applyNumberFormat="1" applyFont="1">
      <alignment/>
      <protection/>
    </xf>
    <xf numFmtId="49" fontId="28" fillId="0" borderId="0" xfId="138" applyNumberFormat="1" applyFont="1" applyBorder="1" applyAlignment="1">
      <alignment/>
      <protection/>
    </xf>
    <xf numFmtId="49" fontId="79" fillId="0" borderId="0" xfId="138" applyNumberFormat="1" applyFont="1">
      <alignment/>
      <protection/>
    </xf>
    <xf numFmtId="49" fontId="25" fillId="0" borderId="0" xfId="138" applyNumberFormat="1" applyFont="1" applyBorder="1" applyAlignment="1">
      <alignment/>
      <protection/>
    </xf>
    <xf numFmtId="49" fontId="5" fillId="0" borderId="0" xfId="138" applyNumberFormat="1" applyFont="1">
      <alignment/>
      <protection/>
    </xf>
    <xf numFmtId="49" fontId="28" fillId="0" borderId="0" xfId="138" applyNumberFormat="1" applyFont="1" applyAlignment="1">
      <alignment horizontal="center"/>
      <protection/>
    </xf>
    <xf numFmtId="49" fontId="28" fillId="0" borderId="0" xfId="138" applyNumberFormat="1" applyFont="1">
      <alignment/>
      <protection/>
    </xf>
    <xf numFmtId="49" fontId="79" fillId="0" borderId="0" xfId="138" applyNumberFormat="1" applyFont="1" applyAlignment="1">
      <alignment horizontal="center"/>
      <protection/>
    </xf>
    <xf numFmtId="49" fontId="13" fillId="0" borderId="0" xfId="138" applyNumberFormat="1" applyFont="1" applyBorder="1" applyAlignment="1">
      <alignment wrapText="1"/>
      <protection/>
    </xf>
    <xf numFmtId="49" fontId="81" fillId="0" borderId="0" xfId="138" applyNumberFormat="1" applyFont="1">
      <alignment/>
      <protection/>
    </xf>
    <xf numFmtId="9" fontId="26" fillId="0" borderId="0" xfId="145" applyFont="1" applyAlignment="1">
      <alignment/>
    </xf>
    <xf numFmtId="3" fontId="0" fillId="24" borderId="0" xfId="138" applyNumberFormat="1" applyFont="1" applyFill="1" applyBorder="1" applyAlignment="1">
      <alignment/>
      <protection/>
    </xf>
    <xf numFmtId="0" fontId="26" fillId="0" borderId="0" xfId="138">
      <alignment/>
      <protection/>
    </xf>
    <xf numFmtId="0" fontId="0" fillId="0" borderId="0" xfId="138" applyFont="1" applyAlignment="1">
      <alignment horizontal="left"/>
      <protection/>
    </xf>
    <xf numFmtId="0" fontId="0" fillId="0" borderId="0" xfId="138" applyFont="1" applyBorder="1" applyAlignment="1">
      <alignment/>
      <protection/>
    </xf>
    <xf numFmtId="0" fontId="0" fillId="0" borderId="0" xfId="138" applyFont="1" applyBorder="1" applyAlignment="1">
      <alignment horizontal="left"/>
      <protection/>
    </xf>
    <xf numFmtId="0" fontId="26" fillId="0" borderId="0" xfId="138" applyFont="1">
      <alignment/>
      <protection/>
    </xf>
    <xf numFmtId="0" fontId="6" fillId="0" borderId="11" xfId="138" applyFont="1" applyBorder="1" applyAlignment="1">
      <alignment horizontal="center" vertical="center"/>
      <protection/>
    </xf>
    <xf numFmtId="0" fontId="6" fillId="24" borderId="11" xfId="138" applyFont="1" applyFill="1" applyBorder="1" applyAlignment="1">
      <alignment horizontal="left" vertical="center"/>
      <protection/>
    </xf>
    <xf numFmtId="9" fontId="26" fillId="0" borderId="0" xfId="145" applyFont="1" applyAlignment="1">
      <alignment vertical="center"/>
    </xf>
    <xf numFmtId="0" fontId="5" fillId="0" borderId="14" xfId="138" applyFont="1" applyBorder="1" applyAlignment="1">
      <alignment horizontal="center" vertical="center"/>
      <protection/>
    </xf>
    <xf numFmtId="0" fontId="26" fillId="0" borderId="0" xfId="138" applyFont="1" applyAlignment="1">
      <alignment vertical="center"/>
      <protection/>
    </xf>
    <xf numFmtId="0" fontId="1" fillId="0" borderId="0" xfId="138" applyFont="1">
      <alignment/>
      <protection/>
    </xf>
    <xf numFmtId="0" fontId="25" fillId="0" borderId="0" xfId="138" applyFont="1" applyBorder="1" applyAlignment="1">
      <alignment horizontal="center" wrapText="1"/>
      <protection/>
    </xf>
    <xf numFmtId="0" fontId="28" fillId="0" borderId="0" xfId="138" applyFont="1" applyBorder="1" applyAlignment="1">
      <alignment wrapText="1"/>
      <protection/>
    </xf>
    <xf numFmtId="0" fontId="25" fillId="0" borderId="0" xfId="138" applyNumberFormat="1" applyFont="1" applyBorder="1" applyAlignment="1">
      <alignment/>
      <protection/>
    </xf>
    <xf numFmtId="0" fontId="79" fillId="0" borderId="0" xfId="138" applyFont="1">
      <alignment/>
      <protection/>
    </xf>
    <xf numFmtId="0" fontId="25" fillId="0" borderId="0" xfId="138" applyNumberFormat="1" applyFont="1" applyBorder="1" applyAlignment="1">
      <alignment horizontal="center"/>
      <protection/>
    </xf>
    <xf numFmtId="0" fontId="5" fillId="0" borderId="0" xfId="138" applyFont="1">
      <alignment/>
      <protection/>
    </xf>
    <xf numFmtId="0" fontId="28" fillId="0" borderId="0" xfId="138" applyFont="1">
      <alignment/>
      <protection/>
    </xf>
    <xf numFmtId="0" fontId="25" fillId="0" borderId="0" xfId="136" applyFont="1" applyAlignment="1">
      <alignment/>
      <protection/>
    </xf>
    <xf numFmtId="49" fontId="19" fillId="0" borderId="0" xfId="138" applyNumberFormat="1" applyFont="1">
      <alignment/>
      <protection/>
    </xf>
    <xf numFmtId="49" fontId="4" fillId="24" borderId="0" xfId="138" applyNumberFormat="1" applyFont="1" applyFill="1" applyBorder="1" applyAlignment="1">
      <alignment horizontal="left"/>
      <protection/>
    </xf>
    <xf numFmtId="49" fontId="4" fillId="0" borderId="0" xfId="138" applyNumberFormat="1" applyFont="1" applyBorder="1" applyAlignment="1">
      <alignment horizontal="left"/>
      <protection/>
    </xf>
    <xf numFmtId="49" fontId="0" fillId="0" borderId="13" xfId="138" applyNumberFormat="1" applyFont="1" applyBorder="1" applyAlignment="1">
      <alignment/>
      <protection/>
    </xf>
    <xf numFmtId="49" fontId="6" fillId="0" borderId="11" xfId="138" applyNumberFormat="1" applyFont="1" applyFill="1" applyBorder="1" applyAlignment="1">
      <alignment horizontal="center" vertical="center" wrapText="1"/>
      <protection/>
    </xf>
    <xf numFmtId="49" fontId="5" fillId="0" borderId="15" xfId="138" applyNumberFormat="1" applyFont="1" applyFill="1" applyBorder="1">
      <alignment/>
      <protection/>
    </xf>
    <xf numFmtId="49" fontId="5" fillId="0" borderId="0" xfId="138" applyNumberFormat="1" applyFont="1" applyFill="1">
      <alignment/>
      <protection/>
    </xf>
    <xf numFmtId="49" fontId="24" fillId="0" borderId="0" xfId="138" applyNumberFormat="1" applyFont="1" applyFill="1">
      <alignment/>
      <protection/>
    </xf>
    <xf numFmtId="49" fontId="6" fillId="0" borderId="16" xfId="138" applyNumberFormat="1" applyFont="1" applyFill="1" applyBorder="1" applyAlignment="1">
      <alignment horizontal="center" vertical="center" wrapText="1"/>
      <protection/>
    </xf>
    <xf numFmtId="49" fontId="19" fillId="0" borderId="11" xfId="138" applyNumberFormat="1" applyFont="1" applyFill="1" applyBorder="1" applyAlignment="1">
      <alignment horizontal="center" vertical="center"/>
      <protection/>
    </xf>
    <xf numFmtId="49" fontId="19" fillId="0" borderId="11" xfId="138" applyNumberFormat="1" applyFont="1" applyBorder="1" applyAlignment="1">
      <alignment horizontal="center" vertical="center"/>
      <protection/>
    </xf>
    <xf numFmtId="49" fontId="5" fillId="0" borderId="0" xfId="138" applyNumberFormat="1" applyFont="1" applyAlignment="1">
      <alignment vertical="center"/>
      <protection/>
    </xf>
    <xf numFmtId="3" fontId="29" fillId="3" borderId="11" xfId="138" applyNumberFormat="1" applyFont="1" applyFill="1" applyBorder="1" applyAlignment="1">
      <alignment horizontal="center" vertical="center"/>
      <protection/>
    </xf>
    <xf numFmtId="3" fontId="69" fillId="3" borderId="11" xfId="138" applyNumberFormat="1" applyFont="1" applyFill="1" applyBorder="1" applyAlignment="1">
      <alignment horizontal="center" vertical="center"/>
      <protection/>
    </xf>
    <xf numFmtId="3" fontId="29" fillId="4" borderId="11" xfId="138" applyNumberFormat="1" applyFont="1" applyFill="1" applyBorder="1" applyAlignment="1">
      <alignment horizontal="center" vertical="center"/>
      <protection/>
    </xf>
    <xf numFmtId="3" fontId="6" fillId="22" borderId="11" xfId="138" applyNumberFormat="1" applyFont="1" applyFill="1" applyBorder="1" applyAlignment="1">
      <alignment horizontal="center" vertical="center"/>
      <protection/>
    </xf>
    <xf numFmtId="49" fontId="6" fillId="0" borderId="11" xfId="138" applyNumberFormat="1" applyFont="1" applyBorder="1" applyAlignment="1">
      <alignment horizontal="center" vertical="center"/>
      <protection/>
    </xf>
    <xf numFmtId="3" fontId="5" fillId="24" borderId="11" xfId="138" applyNumberFormat="1" applyFont="1" applyFill="1" applyBorder="1" applyAlignment="1">
      <alignment horizontal="center" vertical="center"/>
      <protection/>
    </xf>
    <xf numFmtId="49" fontId="6" fillId="0" borderId="14" xfId="138" applyNumberFormat="1" applyFont="1" applyBorder="1" applyAlignment="1">
      <alignment horizontal="center" vertical="center"/>
      <protection/>
    </xf>
    <xf numFmtId="49" fontId="5" fillId="0" borderId="14" xfId="138" applyNumberFormat="1" applyFont="1" applyBorder="1" applyAlignment="1">
      <alignment horizontal="center" vertical="center"/>
      <protection/>
    </xf>
    <xf numFmtId="3" fontId="5" fillId="0" borderId="11" xfId="138" applyNumberFormat="1" applyFont="1" applyBorder="1" applyAlignment="1">
      <alignment horizontal="center" vertical="center"/>
      <protection/>
    </xf>
    <xf numFmtId="49" fontId="87" fillId="0" borderId="0" xfId="138" applyNumberFormat="1" applyFont="1">
      <alignment/>
      <protection/>
    </xf>
    <xf numFmtId="49" fontId="26" fillId="0" borderId="0" xfId="138" applyNumberFormat="1">
      <alignment/>
      <protection/>
    </xf>
    <xf numFmtId="49" fontId="28" fillId="0" borderId="0" xfId="138" applyNumberFormat="1" applyFont="1" applyBorder="1" applyAlignment="1">
      <alignment wrapText="1"/>
      <protection/>
    </xf>
    <xf numFmtId="49" fontId="21" fillId="0" borderId="0" xfId="138" applyNumberFormat="1" applyFont="1">
      <alignment/>
      <protection/>
    </xf>
    <xf numFmtId="49" fontId="31" fillId="0" borderId="0" xfId="138" applyNumberFormat="1" applyFont="1">
      <alignment/>
      <protection/>
    </xf>
    <xf numFmtId="49" fontId="31" fillId="0" borderId="0" xfId="138" applyNumberFormat="1" applyFont="1" applyAlignment="1">
      <alignment horizontal="center"/>
      <protection/>
    </xf>
    <xf numFmtId="0" fontId="4" fillId="0" borderId="0" xfId="138" applyNumberFormat="1" applyFont="1" applyAlignment="1">
      <alignment horizontal="left"/>
      <protection/>
    </xf>
    <xf numFmtId="0" fontId="5" fillId="0" borderId="0" xfId="138" applyFont="1" applyAlignment="1">
      <alignment/>
      <protection/>
    </xf>
    <xf numFmtId="3" fontId="5" fillId="0" borderId="0" xfId="138" applyNumberFormat="1" applyFont="1">
      <alignment/>
      <protection/>
    </xf>
    <xf numFmtId="0" fontId="7" fillId="0" borderId="0" xfId="138" applyFont="1" applyBorder="1" applyAlignment="1">
      <alignment/>
      <protection/>
    </xf>
    <xf numFmtId="0" fontId="26" fillId="0" borderId="15" xfId="138" applyFont="1" applyBorder="1">
      <alignment/>
      <protection/>
    </xf>
    <xf numFmtId="0" fontId="26" fillId="0" borderId="0" xfId="138" applyFont="1" applyBorder="1">
      <alignment/>
      <protection/>
    </xf>
    <xf numFmtId="0" fontId="12" fillId="0" borderId="11" xfId="138" applyFont="1" applyBorder="1" applyAlignment="1">
      <alignment horizontal="center" vertical="center" wrapText="1"/>
      <protection/>
    </xf>
    <xf numFmtId="0" fontId="19" fillId="0" borderId="14" xfId="138" applyFont="1" applyFill="1" applyBorder="1" applyAlignment="1">
      <alignment horizontal="center" vertical="center"/>
      <protection/>
    </xf>
    <xf numFmtId="0" fontId="19" fillId="0" borderId="11" xfId="138" applyFont="1" applyFill="1" applyBorder="1" applyAlignment="1">
      <alignment horizontal="center" vertical="center"/>
      <protection/>
    </xf>
    <xf numFmtId="0" fontId="19" fillId="0" borderId="11" xfId="138" applyFont="1" applyBorder="1" applyAlignment="1">
      <alignment horizontal="center" vertical="center"/>
      <protection/>
    </xf>
    <xf numFmtId="3" fontId="20" fillId="3" borderId="11" xfId="138" applyNumberFormat="1" applyFont="1" applyFill="1" applyBorder="1" applyAlignment="1">
      <alignment horizontal="center" vertical="center"/>
      <protection/>
    </xf>
    <xf numFmtId="3" fontId="35" fillId="3" borderId="11" xfId="138" applyNumberFormat="1" applyFont="1" applyFill="1" applyBorder="1" applyAlignment="1">
      <alignment horizontal="center" vertical="center"/>
      <protection/>
    </xf>
    <xf numFmtId="3" fontId="3" fillId="22" borderId="14" xfId="138" applyNumberFormat="1" applyFont="1" applyFill="1" applyBorder="1" applyAlignment="1">
      <alignment horizontal="center" vertical="center"/>
      <protection/>
    </xf>
    <xf numFmtId="3" fontId="0" fillId="25" borderId="14" xfId="138" applyNumberFormat="1" applyFont="1" applyFill="1" applyBorder="1" applyAlignment="1">
      <alignment horizontal="center" vertical="center"/>
      <protection/>
    </xf>
    <xf numFmtId="3" fontId="0" fillId="0" borderId="11" xfId="138" applyNumberFormat="1" applyFont="1" applyBorder="1" applyAlignment="1">
      <alignment horizontal="center" vertical="center"/>
      <protection/>
    </xf>
    <xf numFmtId="3" fontId="0" fillId="0" borderId="17" xfId="138" applyNumberFormat="1" applyFont="1" applyBorder="1" applyAlignment="1">
      <alignment horizontal="center" vertical="center"/>
      <protection/>
    </xf>
    <xf numFmtId="0" fontId="6" fillId="0" borderId="14" xfId="138" applyFont="1" applyBorder="1" applyAlignment="1">
      <alignment horizontal="center" vertical="center"/>
      <protection/>
    </xf>
    <xf numFmtId="3" fontId="0" fillId="22" borderId="14" xfId="138" applyNumberFormat="1" applyFont="1" applyFill="1" applyBorder="1" applyAlignment="1">
      <alignment horizontal="center" vertical="center"/>
      <protection/>
    </xf>
    <xf numFmtId="3" fontId="0" fillId="24" borderId="11" xfId="138" applyNumberFormat="1" applyFont="1" applyFill="1" applyBorder="1" applyAlignment="1">
      <alignment horizontal="center" vertical="center"/>
      <protection/>
    </xf>
    <xf numFmtId="3" fontId="0" fillId="24" borderId="17" xfId="138" applyNumberFormat="1" applyFont="1" applyFill="1" applyBorder="1" applyAlignment="1">
      <alignment horizontal="center" vertical="center"/>
      <protection/>
    </xf>
    <xf numFmtId="0" fontId="28" fillId="0" borderId="0" xfId="138" applyNumberFormat="1" applyFont="1" applyBorder="1" applyAlignment="1">
      <alignment/>
      <protection/>
    </xf>
    <xf numFmtId="0" fontId="88" fillId="0" borderId="0" xfId="138" applyFont="1">
      <alignment/>
      <protection/>
    </xf>
    <xf numFmtId="0" fontId="16" fillId="0" borderId="0" xfId="138" applyFont="1">
      <alignment/>
      <protection/>
    </xf>
    <xf numFmtId="0" fontId="27" fillId="0" borderId="0" xfId="138" applyFont="1">
      <alignment/>
      <protection/>
    </xf>
    <xf numFmtId="0" fontId="13" fillId="0" borderId="0" xfId="138" applyFont="1">
      <alignment/>
      <protection/>
    </xf>
    <xf numFmtId="49" fontId="13" fillId="0" borderId="0" xfId="138" applyNumberFormat="1" applyFont="1">
      <alignment/>
      <protection/>
    </xf>
    <xf numFmtId="0" fontId="81" fillId="0" borderId="0" xfId="138" applyFont="1">
      <alignment/>
      <protection/>
    </xf>
    <xf numFmtId="49" fontId="18" fillId="0" borderId="0" xfId="138" applyNumberFormat="1" applyFont="1" applyBorder="1" applyAlignment="1">
      <alignment/>
      <protection/>
    </xf>
    <xf numFmtId="49" fontId="26" fillId="0" borderId="0" xfId="138" applyNumberFormat="1" applyFont="1" applyAlignment="1">
      <alignment horizontal="center"/>
      <protection/>
    </xf>
    <xf numFmtId="3" fontId="19" fillId="24" borderId="13" xfId="138" applyNumberFormat="1" applyFont="1" applyFill="1" applyBorder="1" applyAlignment="1">
      <alignment horizontal="center"/>
      <protection/>
    </xf>
    <xf numFmtId="49" fontId="5" fillId="0" borderId="13" xfId="138" applyNumberFormat="1" applyFont="1" applyBorder="1" applyAlignment="1">
      <alignment/>
      <protection/>
    </xf>
    <xf numFmtId="49" fontId="26" fillId="0" borderId="0" xfId="138" applyNumberFormat="1" applyFill="1">
      <alignment/>
      <protection/>
    </xf>
    <xf numFmtId="49" fontId="26" fillId="0" borderId="0" xfId="138" applyNumberFormat="1" applyFill="1" applyAlignment="1">
      <alignment vertical="center" wrapText="1"/>
      <protection/>
    </xf>
    <xf numFmtId="49" fontId="26" fillId="0" borderId="0" xfId="138" applyNumberFormat="1" applyAlignment="1">
      <alignment vertical="center"/>
      <protection/>
    </xf>
    <xf numFmtId="3" fontId="5" fillId="22" borderId="11" xfId="138" applyNumberFormat="1" applyFont="1" applyFill="1" applyBorder="1" applyAlignment="1">
      <alignment horizontal="center" vertical="center"/>
      <protection/>
    </xf>
    <xf numFmtId="3" fontId="26" fillId="0" borderId="11" xfId="138" applyNumberFormat="1" applyFont="1" applyBorder="1" applyAlignment="1">
      <alignment horizontal="center" vertical="center"/>
      <protection/>
    </xf>
    <xf numFmtId="0" fontId="5" fillId="0" borderId="11" xfId="138" applyFont="1" applyBorder="1" applyAlignment="1">
      <alignment horizontal="center" vertical="center"/>
      <protection/>
    </xf>
    <xf numFmtId="3" fontId="5" fillId="0" borderId="11" xfId="138" applyNumberFormat="1" applyFont="1" applyFill="1" applyBorder="1" applyAlignment="1">
      <alignment horizontal="center" vertical="center"/>
      <protection/>
    </xf>
    <xf numFmtId="3" fontId="26" fillId="0" borderId="11" xfId="138" applyNumberFormat="1" applyFont="1" applyFill="1" applyBorder="1" applyAlignment="1">
      <alignment horizontal="center" vertical="center"/>
      <protection/>
    </xf>
    <xf numFmtId="49" fontId="26" fillId="0" borderId="0" xfId="138" applyNumberFormat="1" applyAlignment="1">
      <alignment horizontal="center"/>
      <protection/>
    </xf>
    <xf numFmtId="49" fontId="72" fillId="0" borderId="0" xfId="138" applyNumberFormat="1" applyFont="1" applyAlignment="1">
      <alignment horizontal="left"/>
      <protection/>
    </xf>
    <xf numFmtId="49" fontId="31" fillId="0" borderId="0" xfId="138" applyNumberFormat="1" applyFont="1" applyAlignment="1">
      <alignment/>
      <protection/>
    </xf>
    <xf numFmtId="49" fontId="3" fillId="24" borderId="0" xfId="138" applyNumberFormat="1" applyFont="1" applyFill="1" applyBorder="1" applyAlignment="1">
      <alignment/>
      <protection/>
    </xf>
    <xf numFmtId="49" fontId="3" fillId="0" borderId="0" xfId="138" applyNumberFormat="1" applyFont="1" applyAlignment="1">
      <alignment/>
      <protection/>
    </xf>
    <xf numFmtId="49" fontId="3" fillId="0" borderId="0" xfId="138" applyNumberFormat="1" applyFont="1" applyBorder="1" applyAlignment="1">
      <alignment/>
      <protection/>
    </xf>
    <xf numFmtId="49" fontId="6" fillId="0" borderId="13" xfId="138" applyNumberFormat="1" applyFont="1" applyBorder="1" applyAlignment="1">
      <alignment/>
      <protection/>
    </xf>
    <xf numFmtId="3" fontId="19" fillId="0" borderId="11" xfId="138" applyNumberFormat="1" applyFont="1" applyBorder="1" applyAlignment="1">
      <alignment horizontal="center" vertical="center"/>
      <protection/>
    </xf>
    <xf numFmtId="49" fontId="26" fillId="24" borderId="0" xfId="138" applyNumberFormat="1" applyFont="1" applyFill="1" applyAlignment="1">
      <alignment vertical="center"/>
      <protection/>
    </xf>
    <xf numFmtId="3" fontId="26" fillId="24" borderId="11" xfId="138" applyNumberFormat="1" applyFont="1" applyFill="1" applyBorder="1" applyAlignment="1">
      <alignment horizontal="center" vertical="center"/>
      <protection/>
    </xf>
    <xf numFmtId="3" fontId="91" fillId="0" borderId="11" xfId="138" applyNumberFormat="1" applyFont="1" applyBorder="1" applyAlignment="1">
      <alignment horizontal="center" vertical="center"/>
      <protection/>
    </xf>
    <xf numFmtId="0" fontId="5" fillId="0" borderId="10" xfId="138" applyFont="1" applyFill="1" applyBorder="1" applyAlignment="1">
      <alignment horizontal="center" vertical="center"/>
      <protection/>
    </xf>
    <xf numFmtId="49" fontId="6" fillId="0" borderId="10" xfId="136" applyNumberFormat="1" applyFont="1" applyFill="1" applyBorder="1" applyAlignment="1">
      <alignment horizontal="left" vertical="center"/>
      <protection/>
    </xf>
    <xf numFmtId="3" fontId="5" fillId="0" borderId="10" xfId="138" applyNumberFormat="1" applyFont="1" applyFill="1" applyBorder="1" applyAlignment="1">
      <alignment horizontal="center" vertical="center"/>
      <protection/>
    </xf>
    <xf numFmtId="3" fontId="19" fillId="0" borderId="10" xfId="138" applyNumberFormat="1" applyFont="1" applyFill="1" applyBorder="1" applyAlignment="1">
      <alignment horizontal="center" vertical="center"/>
      <protection/>
    </xf>
    <xf numFmtId="3" fontId="26" fillId="0" borderId="10" xfId="138" applyNumberFormat="1" applyFont="1" applyFill="1" applyBorder="1" applyAlignment="1">
      <alignment vertical="center"/>
      <protection/>
    </xf>
    <xf numFmtId="3" fontId="92" fillId="0" borderId="10" xfId="138" applyNumberFormat="1" applyFont="1" applyFill="1" applyBorder="1" applyAlignment="1">
      <alignment vertical="center"/>
      <protection/>
    </xf>
    <xf numFmtId="49" fontId="31" fillId="0" borderId="0" xfId="138" applyNumberFormat="1" applyFont="1" applyBorder="1" applyAlignment="1">
      <alignment/>
      <protection/>
    </xf>
    <xf numFmtId="49" fontId="28" fillId="0" borderId="0" xfId="138" applyNumberFormat="1" applyFont="1" applyBorder="1" applyAlignment="1">
      <alignment horizontal="center"/>
      <protection/>
    </xf>
    <xf numFmtId="49" fontId="28" fillId="0" borderId="0" xfId="138" applyNumberFormat="1" applyFont="1" applyAlignment="1">
      <alignment/>
      <protection/>
    </xf>
    <xf numFmtId="0" fontId="5" fillId="24" borderId="0" xfId="138" applyFont="1" applyFill="1" applyBorder="1" applyAlignment="1">
      <alignment/>
      <protection/>
    </xf>
    <xf numFmtId="49" fontId="93" fillId="0" borderId="0" xfId="138" applyNumberFormat="1" applyFont="1">
      <alignment/>
      <protection/>
    </xf>
    <xf numFmtId="49" fontId="94" fillId="0" borderId="0" xfId="138" applyNumberFormat="1" applyFont="1">
      <alignment/>
      <protection/>
    </xf>
    <xf numFmtId="49" fontId="95" fillId="0" borderId="0" xfId="138" applyNumberFormat="1" applyFont="1" applyAlignment="1">
      <alignment horizontal="center"/>
      <protection/>
    </xf>
    <xf numFmtId="49" fontId="25" fillId="24" borderId="0" xfId="136" applyNumberFormat="1" applyFont="1" applyFill="1" applyAlignment="1">
      <alignment/>
      <protection/>
    </xf>
    <xf numFmtId="49" fontId="80" fillId="0" borderId="0" xfId="138" applyNumberFormat="1" applyFont="1">
      <alignment/>
      <protection/>
    </xf>
    <xf numFmtId="49" fontId="31" fillId="0" borderId="0" xfId="138" applyNumberFormat="1" applyFont="1" applyBorder="1" applyAlignment="1">
      <alignment wrapText="1"/>
      <protection/>
    </xf>
    <xf numFmtId="49" fontId="83" fillId="0" borderId="0" xfId="138" applyNumberFormat="1" applyFont="1">
      <alignment/>
      <protection/>
    </xf>
    <xf numFmtId="49" fontId="78" fillId="0" borderId="0" xfId="138" applyNumberFormat="1" applyFont="1">
      <alignment/>
      <protection/>
    </xf>
    <xf numFmtId="49" fontId="14"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3" fillId="0" borderId="0" xfId="138" applyNumberFormat="1" applyFont="1" applyFill="1" applyBorder="1" applyAlignment="1">
      <alignment/>
      <protection/>
    </xf>
    <xf numFmtId="49" fontId="96" fillId="0" borderId="0" xfId="138" applyNumberFormat="1" applyFont="1" applyFill="1">
      <alignment/>
      <protection/>
    </xf>
    <xf numFmtId="49" fontId="26" fillId="0" borderId="0" xfId="138" applyNumberFormat="1" applyFont="1" applyFill="1" applyAlignment="1">
      <alignment horizontal="center"/>
      <protection/>
    </xf>
    <xf numFmtId="49" fontId="19" fillId="0" borderId="0" xfId="138" applyNumberFormat="1" applyFont="1" applyFill="1" applyBorder="1" applyAlignment="1">
      <alignment/>
      <protection/>
    </xf>
    <xf numFmtId="49" fontId="6" fillId="0" borderId="0" xfId="138" applyNumberFormat="1" applyFont="1" applyFill="1" applyBorder="1" applyAlignment="1">
      <alignment/>
      <protection/>
    </xf>
    <xf numFmtId="49" fontId="82" fillId="0" borderId="0" xfId="138" applyNumberFormat="1" applyFont="1" applyFill="1">
      <alignment/>
      <protection/>
    </xf>
    <xf numFmtId="49" fontId="82" fillId="0" borderId="0" xfId="138" applyNumberFormat="1" applyFont="1" applyFill="1" applyAlignment="1">
      <alignment/>
      <protection/>
    </xf>
    <xf numFmtId="49" fontId="19" fillId="0" borderId="18" xfId="138" applyNumberFormat="1" applyFont="1" applyFill="1" applyBorder="1" applyAlignment="1">
      <alignment horizontal="center" vertical="center"/>
      <protection/>
    </xf>
    <xf numFmtId="3" fontId="6" fillId="22" borderId="18" xfId="138" applyNumberFormat="1" applyFont="1" applyFill="1" applyBorder="1" applyAlignment="1">
      <alignment horizontal="center" vertical="center"/>
      <protection/>
    </xf>
    <xf numFmtId="3" fontId="6" fillId="22" borderId="14" xfId="138" applyNumberFormat="1" applyFont="1" applyFill="1" applyBorder="1" applyAlignment="1">
      <alignment horizontal="center" vertical="center"/>
      <protection/>
    </xf>
    <xf numFmtId="49" fontId="3" fillId="0" borderId="0" xfId="138" applyNumberFormat="1" applyFont="1" applyAlignment="1">
      <alignment horizontal="center"/>
      <protection/>
    </xf>
    <xf numFmtId="49" fontId="25" fillId="0" borderId="0" xfId="138" applyNumberFormat="1" applyFont="1">
      <alignment/>
      <protection/>
    </xf>
    <xf numFmtId="49" fontId="3" fillId="0" borderId="0" xfId="138" applyNumberFormat="1" applyFont="1">
      <alignment/>
      <protection/>
    </xf>
    <xf numFmtId="49" fontId="28" fillId="0" borderId="0" xfId="138" applyNumberFormat="1" applyFont="1">
      <alignment/>
      <protection/>
    </xf>
    <xf numFmtId="3" fontId="3" fillId="24" borderId="0" xfId="138" applyNumberFormat="1" applyFont="1" applyFill="1" applyBorder="1" applyAlignment="1">
      <alignment/>
      <protection/>
    </xf>
    <xf numFmtId="0" fontId="3" fillId="0" borderId="0" xfId="138" applyFont="1">
      <alignment/>
      <protection/>
    </xf>
    <xf numFmtId="0" fontId="4" fillId="0" borderId="0" xfId="138" applyFont="1" applyBorder="1" applyAlignment="1">
      <alignment horizontal="left"/>
      <protection/>
    </xf>
    <xf numFmtId="3" fontId="0" fillId="0" borderId="0" xfId="138" applyNumberFormat="1" applyFont="1" applyAlignment="1">
      <alignment horizontal="left"/>
      <protection/>
    </xf>
    <xf numFmtId="0" fontId="13" fillId="0" borderId="0" xfId="138" applyFont="1" applyBorder="1" applyAlignment="1">
      <alignment/>
      <protection/>
    </xf>
    <xf numFmtId="0" fontId="7" fillId="0" borderId="11" xfId="138" applyFont="1" applyFill="1" applyBorder="1" applyAlignment="1">
      <alignment horizontal="center" vertical="center" wrapText="1"/>
      <protection/>
    </xf>
    <xf numFmtId="0" fontId="3" fillId="0" borderId="0" xfId="138" applyFont="1" applyFill="1" applyBorder="1">
      <alignment/>
      <protection/>
    </xf>
    <xf numFmtId="0" fontId="3" fillId="0" borderId="0" xfId="138" applyFont="1" applyFill="1">
      <alignment/>
      <protection/>
    </xf>
    <xf numFmtId="3" fontId="18" fillId="0" borderId="11" xfId="138" applyNumberFormat="1" applyFont="1" applyBorder="1" applyAlignment="1">
      <alignment horizontal="center" vertical="center"/>
      <protection/>
    </xf>
    <xf numFmtId="0" fontId="0" fillId="0" borderId="0" xfId="138" applyFont="1" applyAlignment="1">
      <alignment horizontal="center" vertical="center"/>
      <protection/>
    </xf>
    <xf numFmtId="3" fontId="4" fillId="22" borderId="11" xfId="138" applyNumberFormat="1" applyFont="1" applyFill="1" applyBorder="1" applyAlignment="1">
      <alignment horizontal="center" vertical="center"/>
      <protection/>
    </xf>
    <xf numFmtId="0" fontId="3" fillId="0" borderId="0" xfId="138" applyFont="1" applyAlignment="1">
      <alignment vertical="center"/>
      <protection/>
    </xf>
    <xf numFmtId="9" fontId="3" fillId="0" borderId="0" xfId="145" applyFont="1" applyAlignment="1">
      <alignment vertical="center"/>
    </xf>
    <xf numFmtId="0" fontId="3" fillId="0" borderId="0" xfId="138" applyFont="1" applyAlignment="1">
      <alignment horizontal="center"/>
      <protection/>
    </xf>
    <xf numFmtId="0" fontId="25" fillId="0" borderId="0" xfId="138" applyFont="1">
      <alignment/>
      <protection/>
    </xf>
    <xf numFmtId="0" fontId="72" fillId="0" borderId="0" xfId="138" applyFont="1" applyAlignment="1">
      <alignment horizontal="center"/>
      <protection/>
    </xf>
    <xf numFmtId="49" fontId="52" fillId="0" borderId="0" xfId="138" applyNumberFormat="1" applyFont="1">
      <alignment/>
      <protection/>
    </xf>
    <xf numFmtId="49" fontId="97" fillId="0" borderId="0" xfId="138" applyNumberFormat="1" applyFont="1" applyBorder="1" applyAlignment="1">
      <alignment wrapText="1"/>
      <protection/>
    </xf>
    <xf numFmtId="0" fontId="31" fillId="0" borderId="0" xfId="138" applyFont="1">
      <alignment/>
      <protection/>
    </xf>
    <xf numFmtId="49" fontId="0" fillId="24" borderId="19" xfId="0" applyNumberFormat="1" applyFont="1" applyFill="1" applyBorder="1" applyAlignment="1">
      <alignment/>
    </xf>
    <xf numFmtId="49" fontId="0" fillId="24" borderId="19" xfId="0" applyNumberFormat="1" applyFont="1" applyFill="1" applyBorder="1" applyAlignment="1">
      <alignment/>
    </xf>
    <xf numFmtId="49" fontId="1" fillId="24" borderId="19" xfId="0" applyNumberFormat="1" applyFont="1" applyFill="1" applyBorder="1" applyAlignment="1">
      <alignment/>
    </xf>
    <xf numFmtId="49" fontId="2" fillId="24" borderId="19" xfId="0" applyNumberFormat="1" applyFont="1" applyFill="1" applyBorder="1" applyAlignment="1">
      <alignment/>
    </xf>
    <xf numFmtId="3" fontId="4" fillId="24" borderId="16" xfId="135" applyNumberFormat="1" applyFont="1" applyFill="1" applyBorder="1" applyAlignment="1" applyProtection="1">
      <alignment horizontal="center" vertical="center"/>
      <protection/>
    </xf>
    <xf numFmtId="49" fontId="0" fillId="24" borderId="20" xfId="0" applyNumberFormat="1" applyFont="1" applyFill="1" applyBorder="1" applyAlignment="1">
      <alignment/>
    </xf>
    <xf numFmtId="49" fontId="0" fillId="24" borderId="21" xfId="0" applyNumberFormat="1" applyFont="1" applyFill="1" applyBorder="1" applyAlignment="1">
      <alignment/>
    </xf>
    <xf numFmtId="3" fontId="4" fillId="24" borderId="19" xfId="135" applyNumberFormat="1" applyFont="1" applyFill="1" applyBorder="1" applyAlignment="1" applyProtection="1">
      <alignment horizontal="center" vertical="center"/>
      <protection/>
    </xf>
    <xf numFmtId="49" fontId="0" fillId="24" borderId="22" xfId="0" applyNumberFormat="1" applyFont="1" applyFill="1" applyBorder="1" applyAlignment="1">
      <alignment/>
    </xf>
    <xf numFmtId="49" fontId="0" fillId="24" borderId="22" xfId="0" applyNumberFormat="1" applyFont="1" applyFill="1" applyBorder="1" applyAlignment="1">
      <alignment/>
    </xf>
    <xf numFmtId="49" fontId="0" fillId="24" borderId="23" xfId="0" applyNumberFormat="1" applyFont="1" applyFill="1" applyBorder="1" applyAlignment="1">
      <alignment/>
    </xf>
    <xf numFmtId="3" fontId="4" fillId="24" borderId="20" xfId="135" applyNumberFormat="1" applyFont="1" applyFill="1" applyBorder="1" applyAlignment="1" applyProtection="1">
      <alignment horizontal="center" vertical="center"/>
      <protection/>
    </xf>
    <xf numFmtId="49" fontId="0" fillId="24" borderId="24" xfId="0" applyNumberFormat="1" applyFont="1" applyFill="1" applyBorder="1" applyAlignment="1">
      <alignment/>
    </xf>
    <xf numFmtId="49" fontId="28" fillId="24" borderId="11" xfId="0" applyNumberFormat="1" applyFont="1" applyFill="1" applyBorder="1" applyAlignment="1">
      <alignment/>
    </xf>
    <xf numFmtId="3" fontId="28" fillId="24" borderId="11" xfId="135" applyNumberFormat="1" applyFont="1" applyFill="1" applyBorder="1" applyAlignment="1" applyProtection="1">
      <alignment horizontal="center" vertical="center"/>
      <protection/>
    </xf>
    <xf numFmtId="49" fontId="31" fillId="24" borderId="11" xfId="0" applyNumberFormat="1" applyFont="1" applyFill="1" applyBorder="1" applyAlignment="1">
      <alignment/>
    </xf>
    <xf numFmtId="3" fontId="31" fillId="24" borderId="11" xfId="135" applyNumberFormat="1" applyFont="1" applyFill="1" applyBorder="1" applyAlignment="1" applyProtection="1">
      <alignment horizontal="center" vertical="center"/>
      <protection/>
    </xf>
    <xf numFmtId="49" fontId="28" fillId="24" borderId="11" xfId="0" applyNumberFormat="1" applyFont="1" applyFill="1" applyBorder="1" applyAlignment="1">
      <alignment/>
    </xf>
    <xf numFmtId="49" fontId="52" fillId="24" borderId="11" xfId="0" applyNumberFormat="1" applyFont="1" applyFill="1" applyBorder="1" applyAlignment="1">
      <alignment/>
    </xf>
    <xf numFmtId="3" fontId="52" fillId="24" borderId="11" xfId="135" applyNumberFormat="1" applyFont="1" applyFill="1" applyBorder="1" applyAlignment="1" applyProtection="1">
      <alignment horizontal="center" vertical="center"/>
      <protection/>
    </xf>
    <xf numFmtId="10" fontId="28" fillId="0" borderId="11" xfId="131" applyNumberFormat="1" applyFont="1" applyFill="1" applyBorder="1" applyAlignment="1">
      <alignment horizontal="center" vertical="center"/>
      <protection/>
    </xf>
    <xf numFmtId="10" fontId="52" fillId="0" borderId="11" xfId="131" applyNumberFormat="1" applyFont="1" applyFill="1" applyBorder="1" applyAlignment="1">
      <alignment horizontal="center" vertical="center"/>
      <protection/>
    </xf>
    <xf numFmtId="49" fontId="0" fillId="24" borderId="11" xfId="0" applyNumberFormat="1" applyFill="1" applyBorder="1" applyAlignment="1">
      <alignment/>
    </xf>
    <xf numFmtId="49" fontId="20" fillId="24" borderId="11" xfId="0" applyNumberFormat="1" applyFont="1" applyFill="1" applyBorder="1" applyAlignment="1">
      <alignment/>
    </xf>
    <xf numFmtId="49" fontId="25" fillId="24" borderId="25" xfId="0" applyNumberFormat="1" applyFont="1" applyFill="1" applyBorder="1" applyAlignment="1">
      <alignment/>
    </xf>
    <xf numFmtId="49" fontId="25" fillId="24" borderId="23" xfId="0" applyNumberFormat="1" applyFont="1" applyFill="1" applyBorder="1" applyAlignment="1">
      <alignment/>
    </xf>
    <xf numFmtId="49" fontId="57" fillId="24" borderId="11" xfId="0" applyNumberFormat="1" applyFont="1" applyFill="1" applyBorder="1" applyAlignment="1">
      <alignment/>
    </xf>
    <xf numFmtId="10" fontId="57" fillId="0" borderId="11" xfId="131" applyNumberFormat="1" applyFont="1" applyFill="1" applyBorder="1" applyAlignment="1">
      <alignment horizontal="center" vertical="center"/>
      <protection/>
    </xf>
    <xf numFmtId="3" fontId="57" fillId="24" borderId="11" xfId="135" applyNumberFormat="1" applyFont="1" applyFill="1" applyBorder="1" applyAlignment="1" applyProtection="1">
      <alignment horizontal="center" vertical="center"/>
      <protection/>
    </xf>
    <xf numFmtId="49" fontId="100" fillId="24" borderId="11" xfId="0" applyNumberFormat="1" applyFont="1" applyFill="1" applyBorder="1" applyAlignment="1">
      <alignment/>
    </xf>
    <xf numFmtId="49" fontId="57" fillId="24" borderId="26" xfId="0" applyNumberFormat="1" applyFont="1" applyFill="1" applyBorder="1" applyAlignment="1">
      <alignment/>
    </xf>
    <xf numFmtId="3" fontId="57" fillId="24" borderId="10" xfId="135" applyNumberFormat="1" applyFont="1" applyFill="1" applyBorder="1" applyAlignment="1" applyProtection="1">
      <alignment horizontal="center" vertical="center"/>
      <protection/>
    </xf>
    <xf numFmtId="10" fontId="57" fillId="0" borderId="27" xfId="131" applyNumberFormat="1" applyFont="1" applyFill="1" applyBorder="1" applyAlignment="1">
      <alignment horizontal="center" vertical="center"/>
      <protection/>
    </xf>
    <xf numFmtId="49" fontId="0" fillId="24" borderId="18" xfId="0" applyNumberFormat="1" applyFont="1" applyFill="1" applyBorder="1" applyAlignment="1">
      <alignment/>
    </xf>
    <xf numFmtId="3" fontId="4" fillId="24" borderId="13" xfId="135" applyNumberFormat="1" applyFont="1" applyFill="1" applyBorder="1" applyAlignment="1" applyProtection="1">
      <alignment horizontal="center" vertical="center"/>
      <protection/>
    </xf>
    <xf numFmtId="3" fontId="4" fillId="24" borderId="28" xfId="135" applyNumberFormat="1" applyFont="1" applyFill="1" applyBorder="1" applyAlignment="1" applyProtection="1">
      <alignment horizontal="center" vertical="center"/>
      <protection/>
    </xf>
    <xf numFmtId="49" fontId="35" fillId="24" borderId="11" xfId="0" applyNumberFormat="1" applyFont="1" applyFill="1" applyBorder="1" applyAlignment="1">
      <alignment/>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protection/>
    </xf>
    <xf numFmtId="49" fontId="13" fillId="0" borderId="29"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0" fillId="0" borderId="11"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1" xfId="0" applyNumberFormat="1" applyFont="1"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0" fillId="0" borderId="0" xfId="0" applyNumberFormat="1" applyFill="1" applyBorder="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4" fillId="0" borderId="0" xfId="0" applyNumberFormat="1" applyFont="1" applyFill="1" applyAlignment="1">
      <alignment wrapText="1"/>
    </xf>
    <xf numFmtId="0" fontId="5" fillId="0" borderId="0" xfId="135"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vertical="center"/>
      <protection/>
    </xf>
    <xf numFmtId="49" fontId="24" fillId="0" borderId="11" xfId="0" applyNumberFormat="1" applyFont="1" applyFill="1" applyBorder="1" applyAlignment="1" applyProtection="1">
      <alignment horizontal="center" vertical="center"/>
      <protection/>
    </xf>
    <xf numFmtId="49" fontId="24" fillId="0" borderId="11" xfId="135" applyNumberFormat="1" applyFont="1" applyFill="1" applyBorder="1" applyAlignment="1">
      <alignment vertical="center"/>
      <protection/>
    </xf>
    <xf numFmtId="49" fontId="24" fillId="0" borderId="11" xfId="135" applyNumberFormat="1" applyFont="1" applyFill="1" applyBorder="1" applyAlignment="1">
      <alignment vertical="center" wrapText="1"/>
      <protection/>
    </xf>
    <xf numFmtId="49" fontId="7" fillId="0" borderId="11" xfId="0" applyNumberFormat="1" applyFont="1" applyFill="1" applyBorder="1" applyAlignment="1" applyProtection="1">
      <alignment horizontal="center" vertical="center"/>
      <protection/>
    </xf>
    <xf numFmtId="49" fontId="7"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center" vertical="center"/>
      <protection/>
    </xf>
    <xf numFmtId="49" fontId="4" fillId="0" borderId="11" xfId="135" applyNumberFormat="1" applyFont="1" applyFill="1" applyBorder="1" applyAlignment="1">
      <alignment vertical="center"/>
      <protection/>
    </xf>
    <xf numFmtId="49" fontId="4" fillId="0" borderId="11" xfId="135" applyNumberFormat="1" applyFont="1" applyFill="1" applyBorder="1" applyAlignment="1">
      <alignment vertical="center" wrapText="1"/>
      <protection/>
    </xf>
    <xf numFmtId="3" fontId="28" fillId="0" borderId="0" xfId="0" applyNumberFormat="1" applyFont="1" applyFill="1" applyAlignment="1">
      <alignment/>
    </xf>
    <xf numFmtId="210" fontId="24" fillId="24" borderId="11" xfId="145" applyNumberFormat="1" applyFont="1" applyFill="1" applyBorder="1" applyAlignment="1" applyProtection="1">
      <alignment horizontal="right" vertical="center"/>
      <protection hidden="1"/>
    </xf>
    <xf numFmtId="3" fontId="6" fillId="0" borderId="11" xfId="0" applyNumberFormat="1" applyFont="1" applyFill="1" applyBorder="1" applyAlignment="1" applyProtection="1">
      <alignment horizontal="right"/>
      <protection/>
    </xf>
    <xf numFmtId="210" fontId="6" fillId="0" borderId="11" xfId="0" applyNumberFormat="1" applyFont="1" applyFill="1" applyBorder="1" applyAlignment="1" applyProtection="1">
      <alignment horizontal="right"/>
      <protection/>
    </xf>
    <xf numFmtId="3" fontId="6" fillId="0" borderId="11" xfId="0" applyNumberFormat="1" applyFont="1" applyFill="1" applyBorder="1" applyAlignment="1" applyProtection="1">
      <alignment horizontal="right" vertical="center"/>
      <protection hidden="1"/>
    </xf>
    <xf numFmtId="3" fontId="12" fillId="0" borderId="11" xfId="0" applyNumberFormat="1" applyFont="1" applyFill="1" applyBorder="1" applyAlignment="1" applyProtection="1">
      <alignment vertical="center"/>
      <protection hidden="1"/>
    </xf>
    <xf numFmtId="3" fontId="12" fillId="0" borderId="16" xfId="0" applyNumberFormat="1" applyFont="1" applyFill="1" applyBorder="1" applyAlignment="1" applyProtection="1">
      <alignment vertical="center"/>
      <protection hidden="1"/>
    </xf>
    <xf numFmtId="0" fontId="3" fillId="0" borderId="0" xfId="0" applyNumberFormat="1" applyFont="1" applyFill="1" applyBorder="1" applyAlignment="1">
      <alignment horizontal="center" wrapText="1"/>
    </xf>
    <xf numFmtId="3" fontId="3" fillId="0" borderId="0" xfId="0" applyNumberFormat="1" applyFont="1" applyFill="1" applyBorder="1" applyAlignment="1">
      <alignment horizontal="center" wrapText="1"/>
    </xf>
    <xf numFmtId="0" fontId="0" fillId="0" borderId="0" xfId="0" applyNumberFormat="1" applyFont="1" applyFill="1" applyAlignment="1">
      <alignment wrapText="1"/>
    </xf>
    <xf numFmtId="3" fontId="6" fillId="0" borderId="16" xfId="0" applyNumberFormat="1" applyFont="1" applyFill="1" applyBorder="1" applyAlignment="1" applyProtection="1">
      <alignment horizontal="right" vertical="center"/>
      <protection hidden="1"/>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8" fillId="0" borderId="13" xfId="136" applyNumberFormat="1" applyFont="1" applyFill="1" applyBorder="1" applyAlignment="1">
      <alignment horizontal="center" vertical="center"/>
      <protection/>
    </xf>
    <xf numFmtId="49" fontId="7" fillId="0" borderId="11"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24" borderId="0" xfId="136" applyNumberFormat="1" applyFont="1" applyFill="1" applyAlignment="1">
      <alignment horizontal="center" vertical="center" wrapText="1"/>
      <protection/>
    </xf>
    <xf numFmtId="0" fontId="16" fillId="0" borderId="11" xfId="136" applyNumberFormat="1" applyFont="1" applyBorder="1" applyAlignment="1">
      <alignment horizontal="center" vertical="center" wrapText="1"/>
      <protection/>
    </xf>
    <xf numFmtId="49" fontId="31" fillId="0" borderId="0" xfId="136" applyNumberFormat="1" applyFont="1" applyBorder="1" applyAlignment="1">
      <alignment horizontal="center" wrapText="1"/>
      <protection/>
    </xf>
    <xf numFmtId="0" fontId="55" fillId="3" borderId="17" xfId="136" applyNumberFormat="1" applyFont="1" applyFill="1" applyBorder="1" applyAlignment="1">
      <alignment horizontal="center" vertical="center" wrapText="1"/>
      <protection/>
    </xf>
    <xf numFmtId="0" fontId="55" fillId="3" borderId="16" xfId="136" applyNumberFormat="1" applyFont="1" applyFill="1" applyBorder="1" applyAlignment="1">
      <alignment horizontal="center" vertical="center" wrapText="1"/>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49" fontId="33" fillId="0" borderId="0" xfId="136" applyNumberFormat="1" applyFont="1" applyAlignment="1">
      <alignment horizontal="center"/>
      <protection/>
    </xf>
    <xf numFmtId="3" fontId="34" fillId="24" borderId="14" xfId="136" applyNumberFormat="1" applyFont="1" applyFill="1" applyBorder="1" applyAlignment="1" applyProtection="1">
      <alignment horizontal="center" vertical="center" wrapText="1"/>
      <protection/>
    </xf>
    <xf numFmtId="49" fontId="7" fillId="0" borderId="11" xfId="136" applyNumberFormat="1" applyFont="1" applyFill="1" applyBorder="1" applyAlignment="1" applyProtection="1">
      <alignment horizontal="center" vertical="center" wrapText="1"/>
      <protection/>
    </xf>
    <xf numFmtId="3" fontId="7" fillId="24" borderId="12" xfId="136" applyNumberFormat="1" applyFont="1" applyFill="1" applyBorder="1" applyAlignment="1" applyProtection="1">
      <alignment horizontal="center" vertical="center" wrapText="1"/>
      <protection/>
    </xf>
    <xf numFmtId="3" fontId="7" fillId="24" borderId="14" xfId="136" applyNumberFormat="1" applyFont="1" applyFill="1" applyBorder="1" applyAlignment="1" applyProtection="1">
      <alignment horizontal="center" vertical="center" wrapText="1"/>
      <protection/>
    </xf>
    <xf numFmtId="49" fontId="0" fillId="0" borderId="0" xfId="136" applyNumberFormat="1" applyFont="1" applyAlignment="1">
      <alignment horizontal="left"/>
      <protection/>
    </xf>
    <xf numFmtId="49" fontId="0" fillId="3" borderId="10" xfId="136" applyNumberFormat="1" applyFont="1" applyFill="1" applyBorder="1" applyAlignment="1">
      <alignment horizontal="center"/>
      <protection/>
    </xf>
    <xf numFmtId="49" fontId="0" fillId="3" borderId="27" xfId="136" applyNumberFormat="1" applyFont="1" applyFill="1" applyBorder="1" applyAlignment="1">
      <alignment horizontal="center"/>
      <protection/>
    </xf>
    <xf numFmtId="3" fontId="34" fillId="24" borderId="30" xfId="136" applyNumberFormat="1" applyFont="1" applyFill="1" applyBorder="1" applyAlignment="1" applyProtection="1">
      <alignment horizontal="center" vertical="center" wrapText="1"/>
      <protection/>
    </xf>
    <xf numFmtId="49" fontId="7" fillId="0" borderId="31" xfId="136" applyNumberFormat="1" applyFont="1" applyBorder="1" applyAlignment="1">
      <alignment horizontal="center" vertical="center" wrapText="1"/>
      <protection/>
    </xf>
    <xf numFmtId="49" fontId="7" fillId="0" borderId="16" xfId="136" applyNumberFormat="1" applyFont="1" applyBorder="1" applyAlignment="1">
      <alignment horizontal="center" vertical="center" wrapText="1"/>
      <protection/>
    </xf>
    <xf numFmtId="49" fontId="7" fillId="0" borderId="17" xfId="136" applyNumberFormat="1" applyFont="1" applyFill="1" applyBorder="1" applyAlignment="1">
      <alignment horizontal="center" vertical="center" wrapText="1"/>
      <protection/>
    </xf>
    <xf numFmtId="49" fontId="27" fillId="0" borderId="16" xfId="136" applyNumberFormat="1" applyFont="1" applyFill="1" applyBorder="1" applyAlignment="1">
      <alignment horizontal="center" vertical="center" wrapText="1"/>
      <protection/>
    </xf>
    <xf numFmtId="49" fontId="0" fillId="3" borderId="26" xfId="136" applyNumberFormat="1" applyFont="1" applyFill="1" applyBorder="1" applyAlignment="1">
      <alignment horizontal="center"/>
      <protection/>
    </xf>
    <xf numFmtId="49" fontId="65" fillId="0" borderId="0" xfId="136" applyNumberFormat="1" applyFont="1" applyBorder="1" applyAlignment="1">
      <alignment horizontal="center" wrapText="1"/>
      <protection/>
    </xf>
    <xf numFmtId="49" fontId="40" fillId="0" borderId="0" xfId="136" applyNumberFormat="1" applyFont="1" applyBorder="1" applyAlignment="1">
      <alignment horizontal="center" wrapText="1"/>
      <protection/>
    </xf>
    <xf numFmtId="49" fontId="7" fillId="0" borderId="17" xfId="136" applyNumberFormat="1" applyFont="1" applyBorder="1" applyAlignment="1">
      <alignment horizontal="center" vertical="center" wrapText="1"/>
      <protection/>
    </xf>
    <xf numFmtId="49" fontId="25" fillId="0" borderId="0" xfId="136" applyNumberFormat="1" applyFont="1" applyBorder="1" applyAlignment="1">
      <alignment horizontal="center" wrapText="1"/>
      <protection/>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5" fillId="0" borderId="10"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26"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distributed" wrapText="1"/>
    </xf>
    <xf numFmtId="0" fontId="4" fillId="0" borderId="16" xfId="0" applyFont="1" applyFill="1" applyBorder="1" applyAlignment="1">
      <alignment horizontal="center" vertical="distributed"/>
    </xf>
    <xf numFmtId="49" fontId="7" fillId="0" borderId="31"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4" fillId="0" borderId="30" xfId="0" applyFont="1" applyFill="1" applyBorder="1" applyAlignment="1">
      <alignment/>
    </xf>
    <xf numFmtId="49" fontId="7" fillId="0" borderId="17"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17"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xf>
    <xf numFmtId="49" fontId="7" fillId="0" borderId="16"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3" fillId="0" borderId="0" xfId="136" applyNumberFormat="1" applyFont="1" applyAlignment="1">
      <alignment horizontal="left"/>
      <protection/>
    </xf>
    <xf numFmtId="0" fontId="25" fillId="0" borderId="0" xfId="136" applyFont="1" applyAlignment="1">
      <alignment horizontal="center"/>
      <protection/>
    </xf>
    <xf numFmtId="49" fontId="25" fillId="24" borderId="0" xfId="136" applyNumberFormat="1" applyFont="1" applyFill="1" applyAlignment="1">
      <alignment horizontal="center"/>
      <protection/>
    </xf>
    <xf numFmtId="49" fontId="7" fillId="0" borderId="16" xfId="136" applyNumberFormat="1" applyFont="1" applyFill="1" applyBorder="1" applyAlignment="1">
      <alignment horizontal="center" vertical="center" wrapText="1"/>
      <protection/>
    </xf>
    <xf numFmtId="0" fontId="7" fillId="0" borderId="26" xfId="136" applyNumberFormat="1" applyFont="1" applyBorder="1" applyAlignment="1">
      <alignment horizontal="center" vertical="center" wrapText="1"/>
      <protection/>
    </xf>
    <xf numFmtId="0" fontId="7" fillId="0" borderId="27" xfId="136" applyNumberFormat="1" applyFont="1" applyBorder="1" applyAlignment="1">
      <alignment horizontal="center" vertical="center" wrapText="1"/>
      <protection/>
    </xf>
    <xf numFmtId="0" fontId="7" fillId="0" borderId="15" xfId="136" applyNumberFormat="1" applyFont="1" applyBorder="1" applyAlignment="1">
      <alignment horizontal="center" vertical="center" wrapText="1"/>
      <protection/>
    </xf>
    <xf numFmtId="0" fontId="7" fillId="0" borderId="32" xfId="136" applyNumberFormat="1" applyFont="1" applyBorder="1" applyAlignment="1">
      <alignment horizontal="center" vertical="center" wrapText="1"/>
      <protection/>
    </xf>
    <xf numFmtId="49" fontId="7" fillId="22" borderId="17" xfId="136" applyNumberFormat="1" applyFont="1" applyFill="1" applyBorder="1" applyAlignment="1">
      <alignment horizontal="center" vertical="center"/>
      <protection/>
    </xf>
    <xf numFmtId="49" fontId="7" fillId="22" borderId="16" xfId="136" applyNumberFormat="1" applyFont="1" applyFill="1" applyBorder="1" applyAlignment="1">
      <alignment horizontal="center" vertical="center"/>
      <protection/>
    </xf>
    <xf numFmtId="0" fontId="56" fillId="3" borderId="17" xfId="136" applyNumberFormat="1" applyFont="1" applyFill="1" applyBorder="1" applyAlignment="1">
      <alignment horizontal="center" vertical="center" wrapText="1"/>
      <protection/>
    </xf>
    <xf numFmtId="0" fontId="56" fillId="3" borderId="16"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6" fillId="0" borderId="11" xfId="136" applyNumberFormat="1" applyFont="1" applyFill="1" applyBorder="1" applyAlignment="1">
      <alignment horizontal="center" vertical="center" wrapText="1"/>
      <protection/>
    </xf>
    <xf numFmtId="49" fontId="6" fillId="0" borderId="17" xfId="136" applyNumberFormat="1" applyFont="1" applyFill="1" applyBorder="1" applyAlignment="1">
      <alignment horizontal="center" vertical="center" wrapText="1"/>
      <protection/>
    </xf>
    <xf numFmtId="49" fontId="6" fillId="0" borderId="31" xfId="136" applyNumberFormat="1" applyFont="1" applyFill="1" applyBorder="1" applyAlignment="1">
      <alignment horizontal="center" vertical="center" wrapText="1"/>
      <protection/>
    </xf>
    <xf numFmtId="49" fontId="6" fillId="0" borderId="16" xfId="136" applyNumberFormat="1" applyFont="1" applyFill="1" applyBorder="1" applyAlignment="1">
      <alignment horizontal="center" vertical="center" wrapText="1"/>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7" fillId="22" borderId="17" xfId="136" applyNumberFormat="1" applyFont="1" applyFill="1" applyBorder="1" applyAlignment="1">
      <alignment horizontal="center"/>
      <protection/>
    </xf>
    <xf numFmtId="49" fontId="7" fillId="22" borderId="16" xfId="136" applyNumberFormat="1" applyFont="1" applyFill="1" applyBorder="1" applyAlignment="1">
      <alignment horizontal="center"/>
      <protection/>
    </xf>
    <xf numFmtId="49" fontId="21" fillId="0" borderId="17" xfId="136" applyNumberFormat="1" applyFont="1" applyFill="1" applyBorder="1" applyAlignment="1">
      <alignment horizontal="center" vertical="center" wrapText="1"/>
      <protection/>
    </xf>
    <xf numFmtId="49" fontId="21" fillId="0" borderId="16" xfId="136" applyNumberFormat="1" applyFont="1" applyFill="1" applyBorder="1" applyAlignment="1">
      <alignment horizontal="center" vertical="center" wrapText="1"/>
      <protection/>
    </xf>
    <xf numFmtId="0" fontId="6" fillId="0" borderId="26"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15" xfId="136" applyNumberFormat="1" applyFont="1" applyFill="1" applyBorder="1" applyAlignment="1">
      <alignment horizontal="center" vertical="center" wrapText="1"/>
      <protection/>
    </xf>
    <xf numFmtId="0" fontId="6" fillId="0" borderId="32" xfId="136" applyNumberFormat="1" applyFont="1" applyFill="1" applyBorder="1" applyAlignment="1">
      <alignment horizontal="center" vertical="center" wrapText="1"/>
      <protection/>
    </xf>
    <xf numFmtId="0" fontId="6" fillId="0" borderId="18" xfId="136" applyNumberFormat="1" applyFont="1" applyFill="1" applyBorder="1" applyAlignment="1">
      <alignment horizontal="center" vertical="center" wrapText="1"/>
      <protection/>
    </xf>
    <xf numFmtId="0" fontId="6" fillId="0" borderId="28" xfId="136" applyNumberFormat="1" applyFont="1" applyFill="1" applyBorder="1" applyAlignment="1">
      <alignment horizontal="center" vertical="center" wrapText="1"/>
      <protection/>
    </xf>
    <xf numFmtId="49" fontId="6" fillId="0" borderId="30" xfId="136" applyNumberFormat="1" applyFont="1" applyFill="1" applyBorder="1" applyAlignment="1">
      <alignment horizontal="center" vertical="center" wrapText="1"/>
      <protection/>
    </xf>
    <xf numFmtId="49" fontId="6" fillId="0" borderId="14" xfId="136" applyNumberFormat="1" applyFont="1" applyFill="1" applyBorder="1" applyAlignment="1">
      <alignment horizontal="center" vertical="center" wrapText="1"/>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13" xfId="136" applyNumberFormat="1" applyFont="1" applyFill="1" applyBorder="1" applyAlignment="1">
      <alignment horizontal="center" vertical="center" wrapText="1"/>
      <protection/>
    </xf>
    <xf numFmtId="49" fontId="3" fillId="0" borderId="11" xfId="136" applyNumberFormat="1" applyFont="1" applyFill="1" applyBorder="1" applyAlignment="1">
      <alignment horizontal="center"/>
      <protection/>
    </xf>
    <xf numFmtId="49" fontId="15" fillId="0" borderId="0" xfId="136" applyNumberFormat="1" applyFont="1" applyFill="1" applyBorder="1" applyAlignment="1">
      <alignment horizontal="center" vertical="center" wrapText="1"/>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67" fillId="3" borderId="17" xfId="136" applyNumberFormat="1" applyFont="1" applyFill="1" applyBorder="1" applyAlignment="1">
      <alignment horizontal="center" vertical="center" wrapText="1"/>
      <protection/>
    </xf>
    <xf numFmtId="49" fontId="67" fillId="3" borderId="16" xfId="136" applyNumberFormat="1" applyFont="1" applyFill="1" applyBorder="1" applyAlignment="1">
      <alignment horizontal="center" vertical="center" wrapText="1"/>
      <protection/>
    </xf>
    <xf numFmtId="49" fontId="68" fillId="3" borderId="17" xfId="136" applyNumberFormat="1" applyFont="1" applyFill="1" applyBorder="1" applyAlignment="1">
      <alignment horizontal="center" vertical="center" wrapText="1"/>
      <protection/>
    </xf>
    <xf numFmtId="49" fontId="68" fillId="3" borderId="16" xfId="136" applyNumberFormat="1" applyFont="1" applyFill="1" applyBorder="1" applyAlignment="1">
      <alignment horizontal="center" vertical="center" wrapText="1"/>
      <protection/>
    </xf>
    <xf numFmtId="49" fontId="71"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24" borderId="0" xfId="136" applyNumberFormat="1" applyFont="1" applyFill="1" applyAlignment="1">
      <alignment horizontal="center"/>
      <protection/>
    </xf>
    <xf numFmtId="49" fontId="3" fillId="0" borderId="11" xfId="136" applyNumberFormat="1" applyFont="1" applyFill="1" applyBorder="1" applyAlignment="1">
      <alignment horizontal="center" vertical="center" wrapText="1"/>
      <protection/>
    </xf>
    <xf numFmtId="49" fontId="20" fillId="0" borderId="11" xfId="136" applyNumberFormat="1" applyFont="1" applyFill="1" applyBorder="1" applyAlignment="1">
      <alignment horizontal="center" vertical="center" wrapText="1"/>
      <protection/>
    </xf>
    <xf numFmtId="49" fontId="3" fillId="0" borderId="11" xfId="136" applyNumberFormat="1" applyFont="1" applyBorder="1" applyAlignment="1">
      <alignment horizontal="center"/>
      <protection/>
    </xf>
    <xf numFmtId="49" fontId="14" fillId="0" borderId="0" xfId="136" applyNumberFormat="1" applyFont="1" applyAlignment="1">
      <alignment horizontal="center" wrapText="1"/>
      <protection/>
    </xf>
    <xf numFmtId="49" fontId="18" fillId="0" borderId="13" xfId="136" applyNumberFormat="1" applyFont="1" applyBorder="1" applyAlignment="1">
      <alignment horizontal="left"/>
      <protection/>
    </xf>
    <xf numFmtId="49" fontId="18" fillId="0" borderId="0" xfId="136" applyNumberFormat="1" applyFont="1" applyAlignment="1">
      <alignment horizontal="center"/>
      <protection/>
    </xf>
    <xf numFmtId="49" fontId="18" fillId="0" borderId="0" xfId="136" applyNumberFormat="1" applyFont="1" applyBorder="1" applyAlignment="1">
      <alignment horizontal="left"/>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31"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26"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15" xfId="136" applyNumberFormat="1" applyFont="1" applyFill="1" applyBorder="1" applyAlignment="1">
      <alignment horizontal="center" vertical="center" wrapText="1"/>
      <protection/>
    </xf>
    <xf numFmtId="49" fontId="7" fillId="0" borderId="32" xfId="136" applyNumberFormat="1" applyFont="1" applyFill="1" applyBorder="1" applyAlignment="1">
      <alignment horizontal="center" vertical="center" wrapText="1"/>
      <protection/>
    </xf>
    <xf numFmtId="49" fontId="7" fillId="0" borderId="18" xfId="136" applyNumberFormat="1" applyFont="1" applyFill="1" applyBorder="1" applyAlignment="1">
      <alignment horizontal="center" vertical="center" wrapText="1"/>
      <protection/>
    </xf>
    <xf numFmtId="49" fontId="7" fillId="0" borderId="28" xfId="136" applyNumberFormat="1" applyFont="1" applyFill="1" applyBorder="1" applyAlignment="1">
      <alignment horizontal="center" vertical="center" wrapText="1"/>
      <protection/>
    </xf>
    <xf numFmtId="49" fontId="56" fillId="3" borderId="17" xfId="136" applyNumberFormat="1" applyFont="1" applyFill="1" applyBorder="1" applyAlignment="1">
      <alignment horizontal="center" wrapText="1"/>
      <protection/>
    </xf>
    <xf numFmtId="49" fontId="56" fillId="3" borderId="16" xfId="136" applyNumberFormat="1" applyFont="1" applyFill="1" applyBorder="1" applyAlignment="1">
      <alignment horizontal="center" wrapText="1"/>
      <protection/>
    </xf>
    <xf numFmtId="49" fontId="55" fillId="3" borderId="17" xfId="136" applyNumberFormat="1" applyFont="1" applyFill="1" applyBorder="1" applyAlignment="1">
      <alignment horizontal="center" wrapText="1"/>
      <protection/>
    </xf>
    <xf numFmtId="49" fontId="55" fillId="3" borderId="16" xfId="136" applyNumberFormat="1" applyFont="1" applyFill="1" applyBorder="1" applyAlignment="1">
      <alignment horizont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22" borderId="17" xfId="136" applyNumberFormat="1" applyFont="1" applyFill="1" applyBorder="1" applyAlignment="1">
      <alignment horizontal="center" vertical="center" wrapText="1"/>
      <protection/>
    </xf>
    <xf numFmtId="49" fontId="7" fillId="22" borderId="16" xfId="136" applyNumberFormat="1" applyFont="1" applyFill="1" applyBorder="1" applyAlignment="1">
      <alignment horizontal="center" vertical="center" wrapText="1"/>
      <protection/>
    </xf>
    <xf numFmtId="49" fontId="16" fillId="0" borderId="17" xfId="136" applyNumberFormat="1" applyFont="1" applyBorder="1" applyAlignment="1">
      <alignment horizontal="center" wrapText="1"/>
      <protection/>
    </xf>
    <xf numFmtId="49" fontId="16" fillId="0" borderId="16"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28" fillId="0" borderId="0" xfId="136" applyNumberFormat="1" applyFont="1" applyAlignment="1">
      <alignment horizontal="center"/>
      <protection/>
    </xf>
    <xf numFmtId="49" fontId="6" fillId="0" borderId="11" xfId="138" applyNumberFormat="1" applyFont="1" applyFill="1" applyBorder="1" applyAlignment="1">
      <alignment horizontal="center" vertical="center" wrapText="1"/>
      <protection/>
    </xf>
    <xf numFmtId="49" fontId="85" fillId="3" borderId="17" xfId="138" applyNumberFormat="1" applyFont="1" applyFill="1" applyBorder="1" applyAlignment="1">
      <alignment horizontal="center" vertical="center" wrapText="1"/>
      <protection/>
    </xf>
    <xf numFmtId="49" fontId="85" fillId="3" borderId="16" xfId="138" applyNumberFormat="1" applyFont="1" applyFill="1" applyBorder="1" applyAlignment="1">
      <alignment horizontal="center" vertical="center" wrapText="1"/>
      <protection/>
    </xf>
    <xf numFmtId="49" fontId="6" fillId="0" borderId="16" xfId="138" applyNumberFormat="1" applyFont="1" applyFill="1" applyBorder="1" applyAlignment="1">
      <alignment horizontal="center" vertical="center" wrapText="1"/>
      <protection/>
    </xf>
    <xf numFmtId="49" fontId="3" fillId="0" borderId="0" xfId="138" applyNumberFormat="1" applyFont="1" applyBorder="1" applyAlignment="1">
      <alignment horizontal="left"/>
      <protection/>
    </xf>
    <xf numFmtId="49" fontId="6" fillId="0" borderId="26" xfId="138" applyNumberFormat="1" applyFont="1" applyFill="1" applyBorder="1" applyAlignment="1">
      <alignment horizontal="center" vertical="center"/>
      <protection/>
    </xf>
    <xf numFmtId="49" fontId="6" fillId="0" borderId="27" xfId="138" applyNumberFormat="1" applyFont="1" applyFill="1" applyBorder="1" applyAlignment="1">
      <alignment horizontal="center" vertical="center"/>
      <protection/>
    </xf>
    <xf numFmtId="49" fontId="6" fillId="0" borderId="15" xfId="138" applyNumberFormat="1" applyFont="1" applyFill="1" applyBorder="1" applyAlignment="1">
      <alignment horizontal="center" vertical="center"/>
      <protection/>
    </xf>
    <xf numFmtId="49" fontId="6" fillId="0" borderId="32" xfId="138" applyNumberFormat="1" applyFont="1" applyFill="1" applyBorder="1" applyAlignment="1">
      <alignment horizontal="center" vertical="center"/>
      <protection/>
    </xf>
    <xf numFmtId="49" fontId="6" fillId="0" borderId="18" xfId="138" applyNumberFormat="1" applyFont="1" applyFill="1" applyBorder="1" applyAlignment="1">
      <alignment horizontal="center" vertical="center"/>
      <protection/>
    </xf>
    <xf numFmtId="49" fontId="6" fillId="0" borderId="28" xfId="138" applyNumberFormat="1" applyFont="1" applyFill="1" applyBorder="1" applyAlignment="1">
      <alignment horizontal="center" vertical="center"/>
      <protection/>
    </xf>
    <xf numFmtId="49" fontId="14" fillId="0" borderId="0" xfId="138" applyNumberFormat="1" applyFont="1" applyFill="1" applyAlignment="1">
      <alignment horizontal="center" wrapText="1"/>
      <protection/>
    </xf>
    <xf numFmtId="49" fontId="14" fillId="0" borderId="0" xfId="138" applyNumberFormat="1" applyFont="1" applyAlignment="1">
      <alignment horizontal="center"/>
      <protection/>
    </xf>
    <xf numFmtId="49" fontId="4" fillId="0" borderId="0" xfId="138" applyNumberFormat="1" applyFont="1" applyAlignment="1">
      <alignment horizontal="left"/>
      <protection/>
    </xf>
    <xf numFmtId="49" fontId="6" fillId="0" borderId="17" xfId="138" applyNumberFormat="1" applyFont="1" applyFill="1" applyBorder="1" applyAlignment="1">
      <alignment horizontal="center" vertical="center"/>
      <protection/>
    </xf>
    <xf numFmtId="49" fontId="6" fillId="0" borderId="31" xfId="138" applyNumberFormat="1" applyFont="1" applyFill="1" applyBorder="1" applyAlignment="1">
      <alignment horizontal="center" vertical="center"/>
      <protection/>
    </xf>
    <xf numFmtId="49" fontId="3" fillId="0" borderId="0" xfId="138" applyNumberFormat="1" applyFont="1" applyFill="1" applyAlignment="1">
      <alignment horizontal="left"/>
      <protection/>
    </xf>
    <xf numFmtId="49" fontId="33" fillId="0" borderId="0" xfId="138" applyNumberFormat="1" applyFont="1" applyAlignment="1">
      <alignment horizontal="center"/>
      <protection/>
    </xf>
    <xf numFmtId="49" fontId="18" fillId="0" borderId="0" xfId="138" applyNumberFormat="1" applyFont="1" applyBorder="1" applyAlignment="1">
      <alignment horizontal="left"/>
      <protection/>
    </xf>
    <xf numFmtId="49" fontId="6" fillId="0" borderId="17" xfId="138" applyNumberFormat="1" applyFont="1" applyFill="1" applyBorder="1" applyAlignment="1">
      <alignment horizontal="center" vertical="center" wrapText="1"/>
      <protection/>
    </xf>
    <xf numFmtId="49" fontId="86" fillId="3" borderId="17" xfId="138" applyNumberFormat="1" applyFont="1" applyFill="1" applyBorder="1" applyAlignment="1">
      <alignment horizontal="center" vertical="center" wrapText="1"/>
      <protection/>
    </xf>
    <xf numFmtId="49" fontId="86" fillId="3" borderId="16" xfId="138" applyNumberFormat="1" applyFont="1" applyFill="1" applyBorder="1" applyAlignment="1">
      <alignment horizontal="center" vertical="center" wrapText="1"/>
      <protection/>
    </xf>
    <xf numFmtId="49" fontId="28" fillId="0" borderId="0" xfId="138" applyNumberFormat="1" applyFont="1" applyAlignment="1">
      <alignment horizontal="center"/>
      <protection/>
    </xf>
    <xf numFmtId="0" fontId="25" fillId="24" borderId="0" xfId="138" applyFont="1" applyFill="1" applyBorder="1" applyAlignment="1">
      <alignment horizontal="center"/>
      <protection/>
    </xf>
    <xf numFmtId="49" fontId="31" fillId="0" borderId="0" xfId="138" applyNumberFormat="1" applyFont="1" applyAlignment="1">
      <alignment horizontal="center"/>
      <protection/>
    </xf>
    <xf numFmtId="49" fontId="25" fillId="0" borderId="0" xfId="138" applyNumberFormat="1" applyFont="1" applyBorder="1" applyAlignment="1">
      <alignment horizontal="center" wrapText="1"/>
      <protection/>
    </xf>
    <xf numFmtId="49" fontId="6" fillId="0" borderId="17" xfId="138" applyNumberFormat="1" applyFont="1" applyBorder="1" applyAlignment="1">
      <alignment horizontal="center" vertical="center" wrapText="1"/>
      <protection/>
    </xf>
    <xf numFmtId="49" fontId="6" fillId="0" borderId="16" xfId="138" applyNumberFormat="1" applyFont="1" applyBorder="1" applyAlignment="1">
      <alignment horizontal="center" vertical="center" wrapText="1"/>
      <protection/>
    </xf>
    <xf numFmtId="49" fontId="25" fillId="0" borderId="0" xfId="138" applyNumberFormat="1" applyFont="1" applyBorder="1" applyAlignment="1">
      <alignment horizontal="center"/>
      <protection/>
    </xf>
    <xf numFmtId="49" fontId="76" fillId="4" borderId="12" xfId="138" applyNumberFormat="1" applyFont="1" applyFill="1" applyBorder="1" applyAlignment="1">
      <alignment horizontal="center" vertical="center" wrapText="1"/>
      <protection/>
    </xf>
    <xf numFmtId="49" fontId="76" fillId="4" borderId="30" xfId="138" applyNumberFormat="1" applyFont="1" applyFill="1" applyBorder="1" applyAlignment="1">
      <alignment horizontal="center" vertical="center" wrapText="1"/>
      <protection/>
    </xf>
    <xf numFmtId="49" fontId="76" fillId="4" borderId="14" xfId="138" applyNumberFormat="1" applyFont="1" applyFill="1" applyBorder="1" applyAlignment="1">
      <alignment horizontal="center" vertical="center" wrapText="1"/>
      <protection/>
    </xf>
    <xf numFmtId="49" fontId="0" fillId="0" borderId="0" xfId="138" applyNumberFormat="1" applyFont="1" applyAlignment="1">
      <alignment horizontal="left"/>
      <protection/>
    </xf>
    <xf numFmtId="49" fontId="84" fillId="0" borderId="17" xfId="138" applyNumberFormat="1" applyFont="1" applyBorder="1" applyAlignment="1">
      <alignment horizontal="center" vertical="center" wrapText="1"/>
      <protection/>
    </xf>
    <xf numFmtId="49" fontId="84" fillId="0" borderId="16" xfId="138" applyNumberFormat="1" applyFont="1" applyBorder="1" applyAlignment="1">
      <alignment horizontal="center" vertical="center" wrapText="1"/>
      <protection/>
    </xf>
    <xf numFmtId="49" fontId="31" fillId="0" borderId="0" xfId="138" applyNumberFormat="1" applyFont="1" applyBorder="1" applyAlignment="1">
      <alignment horizontal="center" wrapText="1"/>
      <protection/>
    </xf>
    <xf numFmtId="49" fontId="6" fillId="0" borderId="12" xfId="138" applyNumberFormat="1" applyFont="1" applyFill="1" applyBorder="1" applyAlignment="1">
      <alignment horizontal="center" vertical="center" wrapText="1"/>
      <protection/>
    </xf>
    <xf numFmtId="49" fontId="6" fillId="0" borderId="30" xfId="138" applyNumberFormat="1" applyFont="1" applyFill="1" applyBorder="1" applyAlignment="1">
      <alignment horizontal="center" vertical="center" wrapText="1"/>
      <protection/>
    </xf>
    <xf numFmtId="49" fontId="6" fillId="0" borderId="14" xfId="138" applyNumberFormat="1" applyFont="1" applyFill="1" applyBorder="1" applyAlignment="1">
      <alignment horizontal="center" vertical="center" wrapText="1"/>
      <protection/>
    </xf>
    <xf numFmtId="49" fontId="13" fillId="0" borderId="0" xfId="138" applyNumberFormat="1" applyFont="1" applyAlignment="1">
      <alignment horizontal="center"/>
      <protection/>
    </xf>
    <xf numFmtId="49" fontId="31" fillId="0" borderId="0" xfId="138" applyNumberFormat="1" applyFont="1" applyBorder="1" applyAlignment="1">
      <alignment horizontal="center"/>
      <protection/>
    </xf>
    <xf numFmtId="0" fontId="6" fillId="0" borderId="16" xfId="138" applyFont="1" applyBorder="1" applyAlignment="1">
      <alignment horizontal="center" vertical="center" wrapText="1"/>
      <protection/>
    </xf>
    <xf numFmtId="0" fontId="6" fillId="0" borderId="11" xfId="138" applyFont="1" applyBorder="1" applyAlignment="1">
      <alignment horizontal="center" vertical="center"/>
      <protection/>
    </xf>
    <xf numFmtId="0" fontId="6" fillId="0" borderId="11" xfId="138" applyFont="1" applyBorder="1" applyAlignment="1">
      <alignment horizontal="center" vertical="center" wrapText="1"/>
      <protection/>
    </xf>
    <xf numFmtId="3" fontId="0" fillId="24" borderId="0" xfId="138" applyNumberFormat="1" applyFont="1" applyFill="1" applyBorder="1" applyAlignment="1">
      <alignment horizontal="left"/>
      <protection/>
    </xf>
    <xf numFmtId="0" fontId="6" fillId="0" borderId="11" xfId="138" applyFont="1" applyFill="1" applyBorder="1" applyAlignment="1">
      <alignment horizontal="center" vertical="center" wrapText="1"/>
      <protection/>
    </xf>
    <xf numFmtId="0" fontId="12" fillId="0" borderId="11" xfId="138" applyFont="1" applyBorder="1" applyAlignment="1">
      <alignment horizontal="center" vertical="center" wrapText="1"/>
      <protection/>
    </xf>
    <xf numFmtId="0" fontId="13" fillId="0" borderId="13" xfId="138" applyFont="1" applyBorder="1" applyAlignment="1">
      <alignment horizontal="left"/>
      <protection/>
    </xf>
    <xf numFmtId="0" fontId="6" fillId="0" borderId="17" xfId="138" applyFont="1" applyBorder="1" applyAlignment="1">
      <alignment horizontal="center" vertical="center"/>
      <protection/>
    </xf>
    <xf numFmtId="0" fontId="6" fillId="0" borderId="31" xfId="138" applyFont="1" applyBorder="1" applyAlignment="1">
      <alignment horizontal="center" vertical="center"/>
      <protection/>
    </xf>
    <xf numFmtId="0" fontId="6" fillId="0" borderId="16" xfId="138" applyFont="1" applyBorder="1" applyAlignment="1">
      <alignment horizontal="center" vertical="center"/>
      <protection/>
    </xf>
    <xf numFmtId="0" fontId="3" fillId="0" borderId="0" xfId="138" applyFont="1" applyBorder="1" applyAlignment="1">
      <alignment horizontal="left"/>
      <protection/>
    </xf>
    <xf numFmtId="0" fontId="0" fillId="0" borderId="0" xfId="138" applyFont="1" applyBorder="1" applyAlignment="1">
      <alignment horizontal="left"/>
      <protection/>
    </xf>
    <xf numFmtId="0" fontId="33" fillId="0" borderId="0" xfId="138" applyFont="1" applyAlignment="1">
      <alignment horizontal="center"/>
      <protection/>
    </xf>
    <xf numFmtId="0" fontId="6" fillId="0" borderId="26" xfId="138" applyFont="1" applyBorder="1" applyAlignment="1">
      <alignment horizontal="center" vertical="center" wrapText="1"/>
      <protection/>
    </xf>
    <xf numFmtId="0" fontId="6" fillId="0" borderId="10" xfId="138" applyFont="1" applyBorder="1" applyAlignment="1">
      <alignment horizontal="center" vertical="center" wrapText="1"/>
      <protection/>
    </xf>
    <xf numFmtId="0" fontId="6" fillId="0" borderId="27" xfId="138" applyFont="1" applyBorder="1" applyAlignment="1">
      <alignment horizontal="center" vertical="center" wrapText="1"/>
      <protection/>
    </xf>
    <xf numFmtId="0" fontId="6" fillId="0" borderId="15" xfId="138" applyFont="1" applyBorder="1" applyAlignment="1">
      <alignment horizontal="center" vertical="center" wrapText="1"/>
      <protection/>
    </xf>
    <xf numFmtId="0" fontId="6" fillId="0" borderId="0" xfId="138" applyFont="1" applyBorder="1" applyAlignment="1">
      <alignment horizontal="center" vertical="center" wrapText="1"/>
      <protection/>
    </xf>
    <xf numFmtId="0" fontId="6" fillId="0" borderId="32" xfId="138" applyFont="1" applyBorder="1" applyAlignment="1">
      <alignment horizontal="center" vertical="center" wrapText="1"/>
      <protection/>
    </xf>
    <xf numFmtId="0" fontId="3" fillId="0" borderId="0" xfId="138" applyNumberFormat="1" applyFont="1" applyAlignment="1">
      <alignment horizontal="left"/>
      <protection/>
    </xf>
    <xf numFmtId="0" fontId="0" fillId="0" borderId="0" xfId="138" applyFont="1" applyAlignment="1">
      <alignment horizontal="left"/>
      <protection/>
    </xf>
    <xf numFmtId="0" fontId="0" fillId="0" borderId="0" xfId="138" applyFont="1" applyBorder="1" applyAlignment="1">
      <alignment/>
      <protection/>
    </xf>
    <xf numFmtId="0" fontId="14" fillId="0" borderId="0" xfId="138" applyFont="1" applyAlignment="1">
      <alignment horizontal="center" wrapText="1"/>
      <protection/>
    </xf>
    <xf numFmtId="0" fontId="13" fillId="0" borderId="0" xfId="138" applyFont="1" applyBorder="1" applyAlignment="1">
      <alignment horizontal="center"/>
      <protection/>
    </xf>
    <xf numFmtId="0" fontId="14" fillId="0" borderId="0" xfId="138" applyFont="1" applyAlignment="1">
      <alignment horizontal="center"/>
      <protection/>
    </xf>
    <xf numFmtId="0" fontId="6" fillId="0" borderId="12" xfId="138" applyFont="1" applyBorder="1" applyAlignment="1">
      <alignment horizontal="center" vertical="center" wrapText="1"/>
      <protection/>
    </xf>
    <xf numFmtId="0" fontId="6" fillId="0" borderId="30" xfId="138" applyFont="1" applyBorder="1" applyAlignment="1">
      <alignment horizontal="center" vertical="center" wrapText="1"/>
      <protection/>
    </xf>
    <xf numFmtId="0" fontId="6" fillId="0" borderId="14" xfId="138" applyFont="1" applyBorder="1" applyAlignment="1">
      <alignment horizontal="center" vertical="center" wrapText="1"/>
      <protection/>
    </xf>
    <xf numFmtId="0" fontId="21" fillId="0" borderId="17" xfId="138" applyFont="1" applyBorder="1" applyAlignment="1">
      <alignment horizontal="center" vertical="center" wrapText="1"/>
      <protection/>
    </xf>
    <xf numFmtId="0" fontId="21" fillId="0" borderId="16" xfId="138" applyFont="1" applyBorder="1" applyAlignment="1">
      <alignment horizontal="center" vertical="center" wrapText="1"/>
      <protection/>
    </xf>
    <xf numFmtId="49" fontId="6" fillId="0" borderId="10" xfId="138" applyNumberFormat="1" applyFont="1" applyFill="1" applyBorder="1" applyAlignment="1">
      <alignment horizontal="center" vertical="center"/>
      <protection/>
    </xf>
    <xf numFmtId="49" fontId="6" fillId="0" borderId="0" xfId="138" applyNumberFormat="1" applyFont="1" applyFill="1" applyBorder="1" applyAlignment="1">
      <alignment horizontal="center" vertical="center"/>
      <protection/>
    </xf>
    <xf numFmtId="49" fontId="6" fillId="0" borderId="13" xfId="138" applyNumberFormat="1" applyFont="1" applyFill="1" applyBorder="1" applyAlignment="1">
      <alignment horizontal="center" vertical="center"/>
      <protection/>
    </xf>
    <xf numFmtId="0" fontId="31" fillId="0" borderId="0" xfId="138" applyNumberFormat="1" applyFont="1" applyBorder="1" applyAlignment="1">
      <alignment horizontal="center"/>
      <protection/>
    </xf>
    <xf numFmtId="0" fontId="31" fillId="0" borderId="0" xfId="138" applyFont="1" applyBorder="1" applyAlignment="1">
      <alignment horizontal="center" wrapText="1"/>
      <protection/>
    </xf>
    <xf numFmtId="0" fontId="25" fillId="0" borderId="0" xfId="138" applyFont="1" applyBorder="1" applyAlignment="1">
      <alignment horizontal="center" wrapText="1"/>
      <protection/>
    </xf>
    <xf numFmtId="0" fontId="67" fillId="3" borderId="17" xfId="138" applyFont="1" applyFill="1" applyBorder="1" applyAlignment="1">
      <alignment horizontal="center" vertical="center" wrapText="1"/>
      <protection/>
    </xf>
    <xf numFmtId="0" fontId="67" fillId="3" borderId="16" xfId="138" applyFont="1" applyFill="1" applyBorder="1" applyAlignment="1">
      <alignment horizontal="center" vertical="center" wrapText="1"/>
      <protection/>
    </xf>
    <xf numFmtId="0" fontId="68" fillId="3" borderId="17" xfId="138" applyFont="1" applyFill="1" applyBorder="1" applyAlignment="1">
      <alignment horizontal="center" vertical="center" wrapText="1"/>
      <protection/>
    </xf>
    <xf numFmtId="0" fontId="68" fillId="3" borderId="16" xfId="138" applyFont="1" applyFill="1" applyBorder="1" applyAlignment="1">
      <alignment horizontal="center" vertical="center" wrapText="1"/>
      <protection/>
    </xf>
    <xf numFmtId="0" fontId="88" fillId="0" borderId="0" xfId="138" applyFont="1" applyAlignment="1">
      <alignment horizontal="center"/>
      <protection/>
    </xf>
    <xf numFmtId="0" fontId="6" fillId="0" borderId="17" xfId="138" applyFont="1" applyBorder="1" applyAlignment="1">
      <alignment horizontal="center" vertical="center" wrapText="1"/>
      <protection/>
    </xf>
    <xf numFmtId="0" fontId="25" fillId="0" borderId="0" xfId="138" applyNumberFormat="1" applyFont="1" applyBorder="1" applyAlignment="1">
      <alignment horizontal="center"/>
      <protection/>
    </xf>
    <xf numFmtId="49" fontId="79" fillId="0" borderId="0" xfId="138" applyNumberFormat="1" applyFont="1" applyAlignment="1">
      <alignment horizontal="center"/>
      <protection/>
    </xf>
    <xf numFmtId="49" fontId="6" fillId="0" borderId="11" xfId="138" applyNumberFormat="1" applyFont="1" applyFill="1" applyBorder="1" applyAlignment="1">
      <alignment horizontal="center" vertical="center"/>
      <protection/>
    </xf>
    <xf numFmtId="49" fontId="77" fillId="3" borderId="17" xfId="138" applyNumberFormat="1" applyFont="1" applyFill="1" applyBorder="1" applyAlignment="1">
      <alignment horizontal="center" vertical="center" wrapText="1"/>
      <protection/>
    </xf>
    <xf numFmtId="49" fontId="77" fillId="3" borderId="16" xfId="138" applyNumberFormat="1" applyFont="1" applyFill="1" applyBorder="1" applyAlignment="1">
      <alignment horizontal="center" vertical="center" wrapText="1"/>
      <protection/>
    </xf>
    <xf numFmtId="49" fontId="75" fillId="3" borderId="17" xfId="138" applyNumberFormat="1" applyFont="1" applyFill="1" applyBorder="1" applyAlignment="1">
      <alignment horizontal="center" vertical="center" wrapText="1"/>
      <protection/>
    </xf>
    <xf numFmtId="49" fontId="75" fillId="3" borderId="16" xfId="138" applyNumberFormat="1" applyFont="1" applyFill="1" applyBorder="1" applyAlignment="1">
      <alignment horizontal="center" vertical="center" wrapText="1"/>
      <protection/>
    </xf>
    <xf numFmtId="49" fontId="3" fillId="0" borderId="0" xfId="138" applyNumberFormat="1" applyFont="1" applyAlignment="1">
      <alignment horizontal="left"/>
      <protection/>
    </xf>
    <xf numFmtId="49" fontId="5" fillId="0" borderId="0" xfId="138" applyNumberFormat="1" applyFont="1" applyBorder="1" applyAlignment="1">
      <alignment horizontal="left" wrapText="1"/>
      <protection/>
    </xf>
    <xf numFmtId="49" fontId="5" fillId="0" borderId="0" xfId="138" applyNumberFormat="1" applyFont="1" applyBorder="1" applyAlignment="1">
      <alignment horizontal="left"/>
      <protection/>
    </xf>
    <xf numFmtId="49" fontId="14" fillId="0" borderId="0" xfId="138" applyNumberFormat="1" applyFont="1" applyAlignment="1">
      <alignment horizontal="center" wrapText="1"/>
      <protection/>
    </xf>
    <xf numFmtId="49" fontId="0" fillId="24" borderId="0" xfId="138" applyNumberFormat="1" applyFont="1" applyFill="1" applyBorder="1" applyAlignment="1">
      <alignment horizontal="left" vertical="top" wrapText="1"/>
      <protection/>
    </xf>
    <xf numFmtId="49" fontId="3" fillId="24" borderId="0" xfId="138" applyNumberFormat="1" applyFont="1" applyFill="1" applyBorder="1" applyAlignment="1">
      <alignment horizontal="left" vertical="top" wrapText="1"/>
      <protection/>
    </xf>
    <xf numFmtId="49" fontId="0" fillId="0" borderId="0" xfId="138" applyNumberFormat="1" applyFont="1" applyAlignment="1">
      <alignment horizontal="justify" vertical="top"/>
      <protection/>
    </xf>
    <xf numFmtId="49" fontId="0" fillId="0" borderId="0" xfId="138" applyNumberFormat="1" applyFont="1" applyBorder="1" applyAlignment="1">
      <alignment horizontal="justify" vertical="top" wrapText="1"/>
      <protection/>
    </xf>
    <xf numFmtId="49" fontId="0" fillId="0" borderId="0" xfId="138" applyNumberFormat="1" applyFont="1" applyBorder="1" applyAlignment="1">
      <alignment horizontal="justify" vertical="top"/>
      <protection/>
    </xf>
    <xf numFmtId="49" fontId="18" fillId="0" borderId="0" xfId="138" applyNumberFormat="1" applyFont="1" applyAlignment="1">
      <alignment horizontal="center" wrapText="1"/>
      <protection/>
    </xf>
    <xf numFmtId="49" fontId="19" fillId="0" borderId="13" xfId="138" applyNumberFormat="1" applyFont="1" applyBorder="1" applyAlignment="1">
      <alignment horizontal="center"/>
      <protection/>
    </xf>
    <xf numFmtId="49" fontId="74" fillId="0" borderId="11" xfId="138" applyNumberFormat="1" applyFont="1" applyBorder="1" applyAlignment="1">
      <alignment horizontal="center" vertical="center" wrapText="1"/>
      <protection/>
    </xf>
    <xf numFmtId="49" fontId="12" fillId="0" borderId="11" xfId="138" applyNumberFormat="1" applyFont="1" applyBorder="1" applyAlignment="1">
      <alignment horizontal="center" vertical="center" wrapText="1"/>
      <protection/>
    </xf>
    <xf numFmtId="49" fontId="7" fillId="0" borderId="0" xfId="138" applyNumberFormat="1" applyFont="1" applyAlignment="1">
      <alignment horizontal="left"/>
      <protection/>
    </xf>
    <xf numFmtId="49" fontId="13" fillId="0" borderId="0" xfId="138" applyNumberFormat="1" applyFont="1" applyBorder="1" applyAlignment="1">
      <alignment horizontal="left"/>
      <protection/>
    </xf>
    <xf numFmtId="49" fontId="7" fillId="0" borderId="17" xfId="138" applyNumberFormat="1" applyFont="1" applyBorder="1" applyAlignment="1">
      <alignment horizontal="center" vertical="center" wrapText="1"/>
      <protection/>
    </xf>
    <xf numFmtId="49" fontId="7" fillId="0" borderId="16" xfId="138" applyNumberFormat="1" applyFont="1" applyBorder="1" applyAlignment="1">
      <alignment horizontal="center" vertical="center" wrapText="1"/>
      <protection/>
    </xf>
    <xf numFmtId="49" fontId="4" fillId="0" borderId="0" xfId="138" applyNumberFormat="1" applyFont="1" applyAlignment="1">
      <alignment/>
      <protection/>
    </xf>
    <xf numFmtId="49" fontId="0" fillId="0" borderId="0" xfId="138" applyNumberFormat="1" applyFont="1" applyBorder="1" applyAlignment="1">
      <alignment horizontal="left"/>
      <protection/>
    </xf>
    <xf numFmtId="49" fontId="19" fillId="0" borderId="17" xfId="138" applyNumberFormat="1" applyFont="1" applyBorder="1" applyAlignment="1">
      <alignment horizontal="center" vertical="center" wrapText="1"/>
      <protection/>
    </xf>
    <xf numFmtId="49" fontId="19" fillId="0" borderId="16" xfId="138" applyNumberFormat="1" applyFont="1" applyBorder="1" applyAlignment="1">
      <alignment horizontal="center" vertical="center" wrapText="1"/>
      <protection/>
    </xf>
    <xf numFmtId="49" fontId="90" fillId="3" borderId="17" xfId="138" applyNumberFormat="1" applyFont="1" applyFill="1" applyBorder="1" applyAlignment="1">
      <alignment horizontal="center" vertical="center" wrapText="1"/>
      <protection/>
    </xf>
    <xf numFmtId="49" fontId="90" fillId="3" borderId="16" xfId="138" applyNumberFormat="1" applyFont="1" applyFill="1" applyBorder="1" applyAlignment="1">
      <alignment horizontal="center" vertical="center" wrapText="1"/>
      <protection/>
    </xf>
    <xf numFmtId="49" fontId="89" fillId="3" borderId="17" xfId="138" applyNumberFormat="1" applyFont="1" applyFill="1" applyBorder="1" applyAlignment="1">
      <alignment horizontal="center" vertical="center" wrapText="1"/>
      <protection/>
    </xf>
    <xf numFmtId="49" fontId="89" fillId="3" borderId="16" xfId="138" applyNumberFormat="1" applyFont="1" applyFill="1" applyBorder="1" applyAlignment="1">
      <alignment horizontal="center" vertical="center" wrapText="1"/>
      <protection/>
    </xf>
    <xf numFmtId="49" fontId="6" fillId="0" borderId="12" xfId="138" applyNumberFormat="1" applyFont="1" applyBorder="1" applyAlignment="1">
      <alignment horizontal="center" vertical="center" wrapText="1"/>
      <protection/>
    </xf>
    <xf numFmtId="49" fontId="6" fillId="0" borderId="14" xfId="138" applyNumberFormat="1" applyFont="1" applyBorder="1" applyAlignment="1">
      <alignment horizontal="center" vertical="center" wrapText="1"/>
      <protection/>
    </xf>
    <xf numFmtId="49" fontId="6" fillId="0" borderId="30" xfId="138" applyNumberFormat="1" applyFont="1" applyBorder="1" applyAlignment="1">
      <alignment horizontal="center" vertical="center" wrapText="1"/>
      <protection/>
    </xf>
    <xf numFmtId="49" fontId="6" fillId="0" borderId="31" xfId="138" applyNumberFormat="1" applyFont="1" applyBorder="1" applyAlignment="1">
      <alignment horizontal="center" vertical="center" wrapText="1"/>
      <protection/>
    </xf>
    <xf numFmtId="49" fontId="19" fillId="0" borderId="0" xfId="138" applyNumberFormat="1" applyFont="1" applyAlignment="1">
      <alignment horizontal="center"/>
      <protection/>
    </xf>
    <xf numFmtId="49" fontId="18" fillId="0" borderId="13" xfId="138" applyNumberFormat="1" applyFont="1" applyBorder="1" applyAlignment="1">
      <alignment horizontal="left"/>
      <protection/>
    </xf>
    <xf numFmtId="49" fontId="31" fillId="0" borderId="0" xfId="138" applyNumberFormat="1" applyFont="1" applyBorder="1" applyAlignment="1">
      <alignment horizontal="left" wrapText="1"/>
      <protection/>
    </xf>
    <xf numFmtId="49" fontId="0" fillId="0" borderId="0" xfId="138" applyNumberFormat="1" applyFont="1" applyFill="1" applyAlignment="1">
      <alignment horizontal="left"/>
      <protection/>
    </xf>
    <xf numFmtId="49" fontId="6" fillId="0" borderId="26" xfId="138" applyNumberFormat="1" applyFont="1" applyFill="1" applyBorder="1" applyAlignment="1">
      <alignment horizontal="center" vertical="center" wrapText="1"/>
      <protection/>
    </xf>
    <xf numFmtId="49" fontId="6" fillId="0" borderId="27" xfId="138" applyNumberFormat="1" applyFont="1" applyFill="1" applyBorder="1" applyAlignment="1">
      <alignment horizontal="center" vertical="center" wrapText="1"/>
      <protection/>
    </xf>
    <xf numFmtId="49" fontId="6" fillId="0" borderId="15" xfId="138" applyNumberFormat="1" applyFont="1" applyFill="1" applyBorder="1" applyAlignment="1">
      <alignment horizontal="center" vertical="center" wrapText="1"/>
      <protection/>
    </xf>
    <xf numFmtId="49" fontId="6" fillId="0" borderId="32" xfId="138" applyNumberFormat="1" applyFont="1" applyFill="1" applyBorder="1" applyAlignment="1">
      <alignment horizontal="center" vertical="center" wrapText="1"/>
      <protection/>
    </xf>
    <xf numFmtId="49" fontId="6" fillId="0" borderId="18" xfId="138" applyNumberFormat="1" applyFont="1" applyFill="1" applyBorder="1" applyAlignment="1">
      <alignment horizontal="center" vertical="center" wrapText="1"/>
      <protection/>
    </xf>
    <xf numFmtId="49" fontId="6" fillId="0" borderId="28" xfId="138" applyNumberFormat="1" applyFont="1" applyFill="1" applyBorder="1" applyAlignment="1">
      <alignment horizontal="center" vertical="center" wrapText="1"/>
      <protection/>
    </xf>
    <xf numFmtId="49" fontId="18" fillId="0" borderId="0" xfId="138" applyNumberFormat="1" applyFont="1" applyFill="1" applyBorder="1" applyAlignment="1">
      <alignment horizontal="left"/>
      <protection/>
    </xf>
    <xf numFmtId="49" fontId="6" fillId="24" borderId="17" xfId="138" applyNumberFormat="1" applyFont="1" applyFill="1" applyBorder="1" applyAlignment="1">
      <alignment horizontal="center" vertical="center"/>
      <protection/>
    </xf>
    <xf numFmtId="49" fontId="6" fillId="24" borderId="16" xfId="138" applyNumberFormat="1" applyFont="1" applyFill="1" applyBorder="1" applyAlignment="1">
      <alignment horizontal="center" vertical="center"/>
      <protection/>
    </xf>
    <xf numFmtId="49" fontId="6" fillId="0" borderId="31" xfId="138" applyNumberFormat="1" applyFont="1" applyFill="1" applyBorder="1" applyAlignment="1">
      <alignment horizontal="center" vertical="center" wrapText="1"/>
      <protection/>
    </xf>
    <xf numFmtId="49" fontId="13" fillId="0" borderId="13" xfId="138" applyNumberFormat="1" applyFont="1" applyFill="1" applyBorder="1" applyAlignment="1">
      <alignment horizontal="center" vertical="center"/>
      <protection/>
    </xf>
    <xf numFmtId="49" fontId="90" fillId="3" borderId="17" xfId="138" applyNumberFormat="1" applyFont="1" applyFill="1" applyBorder="1" applyAlignment="1">
      <alignment horizontal="center" vertical="center"/>
      <protection/>
    </xf>
    <xf numFmtId="49" fontId="90" fillId="3" borderId="16" xfId="138" applyNumberFormat="1" applyFont="1" applyFill="1" applyBorder="1" applyAlignment="1">
      <alignment horizontal="center" vertical="center"/>
      <protection/>
    </xf>
    <xf numFmtId="49" fontId="89" fillId="3" borderId="17" xfId="138" applyNumberFormat="1" applyFont="1" applyFill="1" applyBorder="1" applyAlignment="1">
      <alignment horizontal="center" vertical="center"/>
      <protection/>
    </xf>
    <xf numFmtId="49" fontId="89" fillId="3" borderId="16" xfId="138" applyNumberFormat="1" applyFont="1" applyFill="1" applyBorder="1" applyAlignment="1">
      <alignment horizontal="center" vertical="center"/>
      <protection/>
    </xf>
    <xf numFmtId="49" fontId="19" fillId="0" borderId="17" xfId="138" applyNumberFormat="1" applyFont="1" applyFill="1" applyBorder="1" applyAlignment="1">
      <alignment horizontal="center" vertical="center"/>
      <protection/>
    </xf>
    <xf numFmtId="49" fontId="19" fillId="0" borderId="16" xfId="138" applyNumberFormat="1" applyFont="1" applyFill="1" applyBorder="1" applyAlignment="1">
      <alignment horizontal="center" vertical="center"/>
      <protection/>
    </xf>
    <xf numFmtId="0" fontId="82" fillId="0" borderId="31" xfId="138" applyFont="1" applyFill="1" applyBorder="1" applyAlignment="1">
      <alignment horizontal="center" vertical="center" wrapText="1"/>
      <protection/>
    </xf>
    <xf numFmtId="0" fontId="82" fillId="0" borderId="16" xfId="138" applyFont="1" applyFill="1" applyBorder="1" applyAlignment="1">
      <alignment horizontal="center" vertical="center" wrapText="1"/>
      <protection/>
    </xf>
    <xf numFmtId="49" fontId="28" fillId="0" borderId="0" xfId="138" applyNumberFormat="1" applyFont="1" applyAlignment="1">
      <alignment horizontal="center"/>
      <protection/>
    </xf>
    <xf numFmtId="0" fontId="14" fillId="0" borderId="0" xfId="138" applyNumberFormat="1" applyFont="1" applyAlignment="1">
      <alignment horizontal="center"/>
      <protection/>
    </xf>
    <xf numFmtId="0" fontId="33" fillId="0" borderId="0" xfId="138" applyNumberFormat="1" applyFont="1" applyAlignment="1">
      <alignment horizontal="center"/>
      <protection/>
    </xf>
    <xf numFmtId="0" fontId="23" fillId="0" borderId="0" xfId="138" applyNumberFormat="1" applyFont="1" applyAlignment="1">
      <alignment horizontal="center"/>
      <protection/>
    </xf>
    <xf numFmtId="0" fontId="7" fillId="0" borderId="11" xfId="138" applyFont="1" applyFill="1" applyBorder="1" applyAlignment="1">
      <alignment horizontal="center" vertical="center" wrapText="1"/>
      <protection/>
    </xf>
    <xf numFmtId="0" fontId="18" fillId="0" borderId="0" xfId="138" applyFont="1" applyBorder="1" applyAlignment="1">
      <alignment horizontal="left"/>
      <protection/>
    </xf>
    <xf numFmtId="0" fontId="13" fillId="0" borderId="0" xfId="138" applyFont="1" applyAlignment="1">
      <alignment horizontal="center"/>
      <protection/>
    </xf>
    <xf numFmtId="49" fontId="31" fillId="0" borderId="0" xfId="138" applyNumberFormat="1" applyFont="1" applyBorder="1" applyAlignment="1">
      <alignment horizontal="justify" vertical="justify" wrapText="1"/>
      <protection/>
    </xf>
    <xf numFmtId="0" fontId="28" fillId="24" borderId="0" xfId="138" applyFont="1" applyFill="1" applyBorder="1" applyAlignment="1">
      <alignment horizontal="center"/>
      <protection/>
    </xf>
    <xf numFmtId="49" fontId="7" fillId="0" borderId="26" xfId="138" applyNumberFormat="1" applyFont="1" applyFill="1" applyBorder="1" applyAlignment="1">
      <alignment horizontal="center" vertical="center"/>
      <protection/>
    </xf>
    <xf numFmtId="49" fontId="7" fillId="0" borderId="27" xfId="138" applyNumberFormat="1" applyFont="1" applyFill="1" applyBorder="1" applyAlignment="1">
      <alignment horizontal="center" vertical="center"/>
      <protection/>
    </xf>
    <xf numFmtId="49" fontId="7" fillId="0" borderId="15" xfId="138" applyNumberFormat="1" applyFont="1" applyFill="1" applyBorder="1" applyAlignment="1">
      <alignment horizontal="center" vertical="center"/>
      <protection/>
    </xf>
    <xf numFmtId="49" fontId="7" fillId="0" borderId="32" xfId="138" applyNumberFormat="1" applyFont="1" applyFill="1" applyBorder="1" applyAlignment="1">
      <alignment horizontal="center" vertical="center"/>
      <protection/>
    </xf>
    <xf numFmtId="49" fontId="7" fillId="0" borderId="18" xfId="138" applyNumberFormat="1" applyFont="1" applyFill="1" applyBorder="1" applyAlignment="1">
      <alignment horizontal="center" vertical="center"/>
      <protection/>
    </xf>
    <xf numFmtId="49" fontId="7" fillId="0" borderId="28" xfId="138" applyNumberFormat="1" applyFont="1" applyFill="1" applyBorder="1" applyAlignment="1">
      <alignment horizontal="center" vertical="center"/>
      <protection/>
    </xf>
    <xf numFmtId="0" fontId="25" fillId="0" borderId="0" xfId="138" applyFont="1" applyAlignment="1">
      <alignment horizontal="center"/>
      <protection/>
    </xf>
    <xf numFmtId="49" fontId="25" fillId="24" borderId="33" xfId="0" applyNumberFormat="1" applyFont="1" applyFill="1" applyBorder="1" applyAlignment="1">
      <alignment horizontal="center" vertical="center"/>
    </xf>
    <xf numFmtId="49" fontId="25" fillId="24" borderId="34" xfId="0" applyNumberFormat="1" applyFont="1" applyFill="1" applyBorder="1" applyAlignment="1">
      <alignment horizontal="center" vertical="center"/>
    </xf>
    <xf numFmtId="49" fontId="100" fillId="24" borderId="17" xfId="0" applyNumberFormat="1" applyFont="1" applyFill="1" applyBorder="1" applyAlignment="1">
      <alignment horizontal="left"/>
    </xf>
    <xf numFmtId="49" fontId="100" fillId="24" borderId="31" xfId="0" applyNumberFormat="1" applyFont="1" applyFill="1" applyBorder="1" applyAlignment="1">
      <alignment horizontal="left"/>
    </xf>
    <xf numFmtId="49" fontId="100" fillId="24" borderId="16" xfId="0" applyNumberFormat="1" applyFont="1" applyFill="1" applyBorder="1" applyAlignment="1">
      <alignment horizontal="left"/>
    </xf>
    <xf numFmtId="0" fontId="25" fillId="0" borderId="0" xfId="0" applyNumberFormat="1" applyFont="1" applyFill="1" applyAlignment="1">
      <alignment horizontal="center"/>
    </xf>
    <xf numFmtId="0" fontId="28" fillId="0" borderId="0" xfId="0" applyNumberFormat="1" applyFont="1" applyFill="1" applyAlignment="1">
      <alignment horizontal="center" wrapText="1"/>
    </xf>
    <xf numFmtId="49" fontId="7"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vertical="center"/>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49" fontId="7" fillId="0" borderId="11"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8" fillId="0" borderId="0" xfId="0" applyNumberFormat="1" applyFont="1" applyFill="1" applyAlignment="1">
      <alignment horizontal="center"/>
    </xf>
    <xf numFmtId="49" fontId="16" fillId="0" borderId="35" xfId="0" applyNumberFormat="1" applyFont="1" applyFill="1" applyBorder="1" applyAlignment="1" applyProtection="1">
      <alignment horizontal="center" vertical="center" wrapText="1"/>
      <protection/>
    </xf>
    <xf numFmtId="49" fontId="16" fillId="0" borderId="11"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0" fontId="7" fillId="0" borderId="11" xfId="0" applyNumberFormat="1" applyFont="1" applyFill="1" applyBorder="1" applyAlignment="1">
      <alignment horizontal="center" vertical="center" wrapText="1"/>
    </xf>
    <xf numFmtId="0" fontId="31" fillId="0" borderId="0" xfId="0" applyNumberFormat="1" applyFont="1" applyFill="1" applyBorder="1" applyAlignment="1">
      <alignment horizontal="center" wrapText="1"/>
    </xf>
    <xf numFmtId="1" fontId="7" fillId="0" borderId="11" xfId="0" applyNumberFormat="1" applyFont="1" applyFill="1" applyBorder="1" applyAlignment="1">
      <alignment horizontal="center" vertical="center"/>
    </xf>
    <xf numFmtId="49" fontId="7" fillId="0" borderId="35" xfId="0" applyNumberFormat="1" applyFont="1" applyFill="1" applyBorder="1" applyAlignment="1" applyProtection="1">
      <alignment horizontal="center" vertical="center" wrapText="1"/>
      <protection/>
    </xf>
    <xf numFmtId="0" fontId="28"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0" fillId="0" borderId="0" xfId="0" applyNumberFormat="1" applyFont="1" applyFill="1" applyAlignment="1">
      <alignment horizontal="left"/>
    </xf>
    <xf numFmtId="0" fontId="3" fillId="0" borderId="0" xfId="0" applyNumberFormat="1" applyFont="1" applyFill="1" applyAlignment="1">
      <alignment horizontal="center"/>
    </xf>
    <xf numFmtId="0" fontId="3" fillId="0" borderId="0" xfId="0" applyNumberFormat="1" applyFont="1" applyFill="1" applyBorder="1" applyAlignment="1">
      <alignment horizontal="center" vertical="center"/>
    </xf>
    <xf numFmtId="49" fontId="12"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lignment horizontal="center" wrapText="1"/>
    </xf>
    <xf numFmtId="49" fontId="21" fillId="0" borderId="11"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0" fillId="0" borderId="0" xfId="0" applyNumberFormat="1" applyFont="1" applyFill="1" applyAlignment="1">
      <alignment horizontal="center"/>
    </xf>
    <xf numFmtId="194" fontId="5" fillId="0" borderId="11" xfId="93" applyNumberFormat="1" applyFont="1" applyBorder="1" applyAlignment="1" applyProtection="1">
      <alignment/>
      <protection locked="0"/>
    </xf>
    <xf numFmtId="194" fontId="6" fillId="0" borderId="11" xfId="93" applyNumberFormat="1" applyFont="1" applyBorder="1" applyAlignment="1" applyProtection="1">
      <alignment/>
      <protection locked="0"/>
    </xf>
    <xf numFmtId="194" fontId="24" fillId="0" borderId="11" xfId="93" applyNumberFormat="1" applyFont="1" applyBorder="1" applyAlignment="1" applyProtection="1">
      <alignment horizontal="right"/>
      <protection locked="0"/>
    </xf>
    <xf numFmtId="3" fontId="120" fillId="24" borderId="11" xfId="0" applyNumberFormat="1" applyFont="1" applyFill="1" applyBorder="1" applyAlignment="1">
      <alignment horizontal="right"/>
    </xf>
    <xf numFmtId="0" fontId="120" fillId="24" borderId="11" xfId="0" applyFont="1" applyFill="1" applyBorder="1" applyAlignment="1">
      <alignment horizontal="right"/>
    </xf>
  </cellXfs>
  <cellStyles count="144">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ieu 8 - Bieu 19 toan tinh" xfId="137"/>
    <cellStyle name="Normal_Bieu mau TK tu 11 den 19 (ban phat hanh)" xfId="138"/>
    <cellStyle name="Note" xfId="139"/>
    <cellStyle name="Note 2" xfId="140"/>
    <cellStyle name="Note 3" xfId="141"/>
    <cellStyle name="Output" xfId="142"/>
    <cellStyle name="Output 2" xfId="143"/>
    <cellStyle name="Output 3" xfId="144"/>
    <cellStyle name="Percent" xfId="145"/>
    <cellStyle name="Percent 2" xfId="146"/>
    <cellStyle name="Percent 2 2" xfId="147"/>
    <cellStyle name="Percent 3" xfId="148"/>
    <cellStyle name="Title" xfId="149"/>
    <cellStyle name="Title 2" xfId="150"/>
    <cellStyle name="Title 3" xfId="151"/>
    <cellStyle name="Total" xfId="152"/>
    <cellStyle name="Total 2" xfId="153"/>
    <cellStyle name="Total 3" xfId="154"/>
    <cellStyle name="Warning Text" xfId="155"/>
    <cellStyle name="Warning Text 2" xfId="156"/>
    <cellStyle name="Warning Text 3"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085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085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469" t="s">
        <v>26</v>
      </c>
      <c r="B1" s="469"/>
      <c r="C1" s="494" t="s">
        <v>70</v>
      </c>
      <c r="D1" s="494"/>
      <c r="E1" s="494"/>
      <c r="F1" s="470" t="s">
        <v>66</v>
      </c>
      <c r="G1" s="470"/>
      <c r="H1" s="470"/>
    </row>
    <row r="2" spans="1:8" ht="33.75" customHeight="1">
      <c r="A2" s="471" t="s">
        <v>73</v>
      </c>
      <c r="B2" s="471"/>
      <c r="C2" s="494"/>
      <c r="D2" s="494"/>
      <c r="E2" s="494"/>
      <c r="F2" s="493" t="s">
        <v>67</v>
      </c>
      <c r="G2" s="493"/>
      <c r="H2" s="493"/>
    </row>
    <row r="3" spans="1:8" ht="19.5" customHeight="1">
      <c r="A3" s="6" t="s">
        <v>61</v>
      </c>
      <c r="B3" s="6"/>
      <c r="C3" s="24"/>
      <c r="D3" s="24"/>
      <c r="E3" s="24"/>
      <c r="F3" s="493" t="s">
        <v>68</v>
      </c>
      <c r="G3" s="493"/>
      <c r="H3" s="493"/>
    </row>
    <row r="4" spans="1:8" s="7" customFormat="1" ht="19.5" customHeight="1">
      <c r="A4" s="6"/>
      <c r="B4" s="6"/>
      <c r="D4" s="8"/>
      <c r="F4" s="9" t="s">
        <v>69</v>
      </c>
      <c r="G4" s="9"/>
      <c r="H4" s="9"/>
    </row>
    <row r="5" spans="1:8" s="23" customFormat="1" ht="36" customHeight="1">
      <c r="A5" s="475" t="s">
        <v>53</v>
      </c>
      <c r="B5" s="476"/>
      <c r="C5" s="479" t="s">
        <v>64</v>
      </c>
      <c r="D5" s="480"/>
      <c r="E5" s="481" t="s">
        <v>63</v>
      </c>
      <c r="F5" s="481"/>
      <c r="G5" s="481"/>
      <c r="H5" s="482"/>
    </row>
    <row r="6" spans="1:8" s="23" customFormat="1" ht="20.25" customHeight="1">
      <c r="A6" s="477"/>
      <c r="B6" s="478"/>
      <c r="C6" s="483" t="s">
        <v>3</v>
      </c>
      <c r="D6" s="483" t="s">
        <v>71</v>
      </c>
      <c r="E6" s="485" t="s">
        <v>65</v>
      </c>
      <c r="F6" s="482"/>
      <c r="G6" s="485" t="s">
        <v>72</v>
      </c>
      <c r="H6" s="482"/>
    </row>
    <row r="7" spans="1:8" s="23" customFormat="1" ht="52.5" customHeight="1">
      <c r="A7" s="477"/>
      <c r="B7" s="478"/>
      <c r="C7" s="484"/>
      <c r="D7" s="484"/>
      <c r="E7" s="5" t="s">
        <v>3</v>
      </c>
      <c r="F7" s="5" t="s">
        <v>9</v>
      </c>
      <c r="G7" s="5" t="s">
        <v>3</v>
      </c>
      <c r="H7" s="5" t="s">
        <v>9</v>
      </c>
    </row>
    <row r="8" spans="1:8" ht="15" customHeight="1">
      <c r="A8" s="487" t="s">
        <v>6</v>
      </c>
      <c r="B8" s="488"/>
      <c r="C8" s="10">
        <v>1</v>
      </c>
      <c r="D8" s="10" t="s">
        <v>44</v>
      </c>
      <c r="E8" s="10" t="s">
        <v>45</v>
      </c>
      <c r="F8" s="10" t="s">
        <v>54</v>
      </c>
      <c r="G8" s="10" t="s">
        <v>55</v>
      </c>
      <c r="H8" s="10" t="s">
        <v>56</v>
      </c>
    </row>
    <row r="9" spans="1:8" ht="26.25" customHeight="1">
      <c r="A9" s="489" t="s">
        <v>33</v>
      </c>
      <c r="B9" s="490"/>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491" t="s">
        <v>52</v>
      </c>
      <c r="C16" s="491"/>
      <c r="D16" s="26"/>
      <c r="E16" s="472" t="s">
        <v>19</v>
      </c>
      <c r="F16" s="472"/>
      <c r="G16" s="472"/>
      <c r="H16" s="472"/>
    </row>
    <row r="17" spans="2:8" ht="15.75" customHeight="1">
      <c r="B17" s="491"/>
      <c r="C17" s="491"/>
      <c r="D17" s="26"/>
      <c r="E17" s="473" t="s">
        <v>38</v>
      </c>
      <c r="F17" s="473"/>
      <c r="G17" s="473"/>
      <c r="H17" s="473"/>
    </row>
    <row r="18" spans="2:8" s="27" customFormat="1" ht="15.75" customHeight="1">
      <c r="B18" s="491"/>
      <c r="C18" s="491"/>
      <c r="D18" s="28"/>
      <c r="E18" s="474" t="s">
        <v>51</v>
      </c>
      <c r="F18" s="474"/>
      <c r="G18" s="474"/>
      <c r="H18" s="474"/>
    </row>
    <row r="20" ht="15.75">
      <c r="B20" s="19"/>
    </row>
    <row r="22" ht="15.75" hidden="1">
      <c r="A22" s="20" t="s">
        <v>41</v>
      </c>
    </row>
    <row r="23" spans="1:3" ht="15.75" hidden="1">
      <c r="A23" s="21"/>
      <c r="B23" s="492" t="s">
        <v>46</v>
      </c>
      <c r="C23" s="492"/>
    </row>
    <row r="24" spans="1:8" ht="15.75" customHeight="1" hidden="1">
      <c r="A24" s="22" t="s">
        <v>25</v>
      </c>
      <c r="B24" s="486" t="s">
        <v>49</v>
      </c>
      <c r="C24" s="486"/>
      <c r="D24" s="22"/>
      <c r="E24" s="22"/>
      <c r="F24" s="22"/>
      <c r="G24" s="22"/>
      <c r="H24" s="22"/>
    </row>
    <row r="25" spans="1:8" ht="15" customHeight="1" hidden="1">
      <c r="A25" s="22"/>
      <c r="B25" s="486" t="s">
        <v>50</v>
      </c>
      <c r="C25" s="486"/>
      <c r="D25" s="486"/>
      <c r="E25" s="22"/>
      <c r="F25" s="22"/>
      <c r="G25" s="22"/>
      <c r="H25" s="22"/>
    </row>
    <row r="26" spans="2:3" ht="15.75">
      <c r="B26" s="23"/>
      <c r="C26" s="23"/>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636" t="s">
        <v>212</v>
      </c>
      <c r="B1" s="636"/>
      <c r="C1" s="636"/>
      <c r="D1" s="639" t="s">
        <v>328</v>
      </c>
      <c r="E1" s="639"/>
      <c r="F1" s="639"/>
      <c r="G1" s="639"/>
      <c r="H1" s="639"/>
      <c r="I1" s="639"/>
      <c r="J1" s="191" t="s">
        <v>329</v>
      </c>
      <c r="K1" s="322"/>
      <c r="L1" s="322"/>
    </row>
    <row r="2" spans="1:12" ht="18.75" customHeight="1">
      <c r="A2" s="637" t="s">
        <v>287</v>
      </c>
      <c r="B2" s="637"/>
      <c r="C2" s="637"/>
      <c r="D2" s="719" t="s">
        <v>213</v>
      </c>
      <c r="E2" s="719"/>
      <c r="F2" s="719"/>
      <c r="G2" s="719"/>
      <c r="H2" s="719"/>
      <c r="I2" s="719"/>
      <c r="J2" s="636" t="s">
        <v>330</v>
      </c>
      <c r="K2" s="636"/>
      <c r="L2" s="636"/>
    </row>
    <row r="3" spans="1:12" ht="17.25">
      <c r="A3" s="637" t="s">
        <v>239</v>
      </c>
      <c r="B3" s="637"/>
      <c r="C3" s="637"/>
      <c r="D3" s="720" t="s">
        <v>331</v>
      </c>
      <c r="E3" s="721"/>
      <c r="F3" s="721"/>
      <c r="G3" s="721"/>
      <c r="H3" s="721"/>
      <c r="I3" s="721"/>
      <c r="J3" s="194" t="s">
        <v>347</v>
      </c>
      <c r="K3" s="194"/>
      <c r="L3" s="194"/>
    </row>
    <row r="4" spans="1:12" ht="15.75">
      <c r="A4" s="723" t="s">
        <v>332</v>
      </c>
      <c r="B4" s="723"/>
      <c r="C4" s="723"/>
      <c r="D4" s="724"/>
      <c r="E4" s="724"/>
      <c r="F4" s="724"/>
      <c r="G4" s="724"/>
      <c r="H4" s="724"/>
      <c r="I4" s="724"/>
      <c r="J4" s="627" t="s">
        <v>289</v>
      </c>
      <c r="K4" s="627"/>
      <c r="L4" s="627"/>
    </row>
    <row r="5" spans="1:13" ht="15.75">
      <c r="A5" s="324"/>
      <c r="B5" s="324"/>
      <c r="C5" s="325"/>
      <c r="D5" s="325"/>
      <c r="E5" s="193"/>
      <c r="J5" s="326" t="s">
        <v>333</v>
      </c>
      <c r="K5" s="241"/>
      <c r="L5" s="241"/>
      <c r="M5" s="241"/>
    </row>
    <row r="6" spans="1:13" s="329" customFormat="1" ht="24.75" customHeight="1">
      <c r="A6" s="727" t="s">
        <v>53</v>
      </c>
      <c r="B6" s="728"/>
      <c r="C6" s="722" t="s">
        <v>334</v>
      </c>
      <c r="D6" s="722"/>
      <c r="E6" s="722"/>
      <c r="F6" s="722"/>
      <c r="G6" s="722"/>
      <c r="H6" s="722"/>
      <c r="I6" s="722" t="s">
        <v>214</v>
      </c>
      <c r="J6" s="722"/>
      <c r="K6" s="722"/>
      <c r="L6" s="722"/>
      <c r="M6" s="328"/>
    </row>
    <row r="7" spans="1:13" s="329" customFormat="1" ht="17.25" customHeight="1">
      <c r="A7" s="729"/>
      <c r="B7" s="730"/>
      <c r="C7" s="722" t="s">
        <v>31</v>
      </c>
      <c r="D7" s="722"/>
      <c r="E7" s="722" t="s">
        <v>7</v>
      </c>
      <c r="F7" s="722"/>
      <c r="G7" s="722"/>
      <c r="H7" s="722"/>
      <c r="I7" s="722" t="s">
        <v>215</v>
      </c>
      <c r="J7" s="722"/>
      <c r="K7" s="722" t="s">
        <v>216</v>
      </c>
      <c r="L7" s="722"/>
      <c r="M7" s="328"/>
    </row>
    <row r="8" spans="1:12" s="329" customFormat="1" ht="27.75" customHeight="1">
      <c r="A8" s="729"/>
      <c r="B8" s="730"/>
      <c r="C8" s="722"/>
      <c r="D8" s="722"/>
      <c r="E8" s="722" t="s">
        <v>217</v>
      </c>
      <c r="F8" s="722"/>
      <c r="G8" s="722" t="s">
        <v>218</v>
      </c>
      <c r="H8" s="722"/>
      <c r="I8" s="722"/>
      <c r="J8" s="722"/>
      <c r="K8" s="722"/>
      <c r="L8" s="722"/>
    </row>
    <row r="9" spans="1:12" s="329" customFormat="1" ht="24.75" customHeight="1">
      <c r="A9" s="731"/>
      <c r="B9" s="732"/>
      <c r="C9" s="327" t="s">
        <v>219</v>
      </c>
      <c r="D9" s="327" t="s">
        <v>9</v>
      </c>
      <c r="E9" s="327" t="s">
        <v>3</v>
      </c>
      <c r="F9" s="327" t="s">
        <v>220</v>
      </c>
      <c r="G9" s="327" t="s">
        <v>3</v>
      </c>
      <c r="H9" s="327" t="s">
        <v>220</v>
      </c>
      <c r="I9" s="327" t="s">
        <v>3</v>
      </c>
      <c r="J9" s="327" t="s">
        <v>220</v>
      </c>
      <c r="K9" s="327" t="s">
        <v>3</v>
      </c>
      <c r="L9" s="327" t="s">
        <v>220</v>
      </c>
    </row>
    <row r="10" spans="1:12" s="331" customFormat="1" ht="15.75">
      <c r="A10" s="645" t="s">
        <v>6</v>
      </c>
      <c r="B10" s="646"/>
      <c r="C10" s="330">
        <v>1</v>
      </c>
      <c r="D10" s="330">
        <v>2</v>
      </c>
      <c r="E10" s="330">
        <v>3</v>
      </c>
      <c r="F10" s="330">
        <v>4</v>
      </c>
      <c r="G10" s="330">
        <v>5</v>
      </c>
      <c r="H10" s="330">
        <v>6</v>
      </c>
      <c r="I10" s="330">
        <v>7</v>
      </c>
      <c r="J10" s="330">
        <v>8</v>
      </c>
      <c r="K10" s="330">
        <v>9</v>
      </c>
      <c r="L10" s="330">
        <v>10</v>
      </c>
    </row>
    <row r="11" spans="1:12" s="331" customFormat="1" ht="30.75" customHeight="1">
      <c r="A11" s="653" t="s">
        <v>284</v>
      </c>
      <c r="B11" s="654"/>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655" t="s">
        <v>285</v>
      </c>
      <c r="B12" s="656"/>
      <c r="C12" s="249">
        <v>0</v>
      </c>
      <c r="D12" s="249">
        <v>0</v>
      </c>
      <c r="E12" s="249">
        <v>0</v>
      </c>
      <c r="F12" s="249">
        <v>0</v>
      </c>
      <c r="G12" s="249">
        <v>0</v>
      </c>
      <c r="H12" s="249">
        <v>0</v>
      </c>
      <c r="I12" s="249">
        <v>0</v>
      </c>
      <c r="J12" s="249">
        <v>0</v>
      </c>
      <c r="K12" s="249">
        <v>0</v>
      </c>
      <c r="L12" s="249">
        <v>0</v>
      </c>
    </row>
    <row r="13" spans="1:32" s="331" customFormat="1" ht="17.25" customHeight="1">
      <c r="A13" s="658" t="s">
        <v>30</v>
      </c>
      <c r="B13" s="617"/>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651" t="s">
        <v>272</v>
      </c>
      <c r="C28" s="651"/>
      <c r="D28" s="651"/>
      <c r="E28" s="204"/>
      <c r="F28" s="258"/>
      <c r="G28" s="258"/>
      <c r="H28" s="650" t="s">
        <v>272</v>
      </c>
      <c r="I28" s="650"/>
      <c r="J28" s="650"/>
      <c r="K28" s="650"/>
      <c r="L28" s="650"/>
      <c r="AG28" s="192" t="s">
        <v>273</v>
      </c>
      <c r="AI28" s="190">
        <f>82/88</f>
        <v>0.9318181818181818</v>
      </c>
    </row>
    <row r="29" spans="1:12" s="192" customFormat="1" ht="19.5" customHeight="1">
      <c r="A29" s="202"/>
      <c r="B29" s="652" t="s">
        <v>221</v>
      </c>
      <c r="C29" s="652"/>
      <c r="D29" s="652"/>
      <c r="E29" s="204"/>
      <c r="F29" s="205"/>
      <c r="G29" s="205"/>
      <c r="H29" s="659" t="s">
        <v>139</v>
      </c>
      <c r="I29" s="659"/>
      <c r="J29" s="659"/>
      <c r="K29" s="659"/>
      <c r="L29" s="659"/>
    </row>
    <row r="30" spans="1:12" s="196" customFormat="1" ht="15" customHeight="1">
      <c r="A30" s="202"/>
      <c r="B30" s="726"/>
      <c r="C30" s="726"/>
      <c r="D30" s="726"/>
      <c r="E30" s="204"/>
      <c r="F30" s="205"/>
      <c r="G30" s="205"/>
      <c r="H30" s="599"/>
      <c r="I30" s="599"/>
      <c r="J30" s="599"/>
      <c r="K30" s="599"/>
      <c r="L30" s="599"/>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733" t="s">
        <v>276</v>
      </c>
      <c r="C33" s="733"/>
      <c r="D33" s="733"/>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725" t="s">
        <v>222</v>
      </c>
      <c r="C37" s="725"/>
      <c r="D37" s="725"/>
      <c r="E37" s="725"/>
      <c r="F37" s="725"/>
      <c r="G37" s="725"/>
      <c r="H37" s="725"/>
      <c r="I37" s="725"/>
      <c r="J37" s="725"/>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496" t="s">
        <v>318</v>
      </c>
      <c r="C41" s="496"/>
      <c r="D41" s="496"/>
      <c r="E41" s="210"/>
      <c r="F41" s="210"/>
      <c r="G41" s="182"/>
      <c r="H41" s="497" t="s">
        <v>230</v>
      </c>
      <c r="I41" s="497"/>
      <c r="J41" s="497"/>
      <c r="K41" s="497"/>
      <c r="L41" s="497"/>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734" t="s">
        <v>360</v>
      </c>
      <c r="M1" s="735"/>
      <c r="N1" s="735"/>
      <c r="O1" s="365"/>
      <c r="P1" s="365"/>
      <c r="Q1" s="365"/>
      <c r="R1" s="365"/>
      <c r="S1" s="365"/>
      <c r="T1" s="365"/>
      <c r="U1" s="365"/>
      <c r="V1" s="365"/>
      <c r="W1" s="365"/>
      <c r="X1" s="365"/>
      <c r="Y1" s="366"/>
    </row>
    <row r="2" spans="11:17" ht="34.5" customHeight="1">
      <c r="K2" s="349"/>
      <c r="L2" s="736" t="s">
        <v>367</v>
      </c>
      <c r="M2" s="737"/>
      <c r="N2" s="738"/>
      <c r="O2" s="29"/>
      <c r="P2" s="351"/>
      <c r="Q2" s="347"/>
    </row>
    <row r="3" spans="11:18" ht="31.5" customHeight="1">
      <c r="K3" s="349"/>
      <c r="L3" s="354" t="s">
        <v>376</v>
      </c>
      <c r="M3" s="355">
        <f>'06'!C11</f>
        <v>5370</v>
      </c>
      <c r="N3" s="355"/>
      <c r="O3" s="355"/>
      <c r="P3" s="352"/>
      <c r="Q3" s="348"/>
      <c r="R3" s="345"/>
    </row>
    <row r="4" spans="11:18" ht="30" customHeight="1">
      <c r="K4" s="349"/>
      <c r="L4" s="356" t="s">
        <v>361</v>
      </c>
      <c r="M4" s="357">
        <f>'06'!D11</f>
        <v>1348</v>
      </c>
      <c r="N4" s="355"/>
      <c r="O4" s="355"/>
      <c r="P4" s="352"/>
      <c r="Q4" s="348"/>
      <c r="R4" s="345"/>
    </row>
    <row r="5" spans="11:18" ht="31.5" customHeight="1">
      <c r="K5" s="349"/>
      <c r="L5" s="356" t="s">
        <v>362</v>
      </c>
      <c r="M5" s="357">
        <f>'06'!E11</f>
        <v>4022</v>
      </c>
      <c r="N5" s="355"/>
      <c r="O5" s="355"/>
      <c r="P5" s="352"/>
      <c r="Q5" s="348"/>
      <c r="R5" s="345"/>
    </row>
    <row r="6" spans="11:18" ht="27" customHeight="1">
      <c r="K6" s="349"/>
      <c r="L6" s="354" t="s">
        <v>363</v>
      </c>
      <c r="M6" s="355">
        <f>'06'!F11</f>
        <v>35</v>
      </c>
      <c r="N6" s="355"/>
      <c r="O6" s="355"/>
      <c r="P6" s="352"/>
      <c r="Q6" s="348"/>
      <c r="R6" s="345"/>
    </row>
    <row r="7" spans="11:18" s="342" customFormat="1" ht="30" customHeight="1">
      <c r="K7" s="350"/>
      <c r="L7" s="358" t="s">
        <v>378</v>
      </c>
      <c r="M7" s="355">
        <f>'06'!H11</f>
        <v>5335</v>
      </c>
      <c r="N7" s="355"/>
      <c r="O7" s="355"/>
      <c r="P7" s="352"/>
      <c r="Q7" s="348"/>
      <c r="R7" s="345"/>
    </row>
    <row r="8" spans="11:18" ht="30.75" customHeight="1">
      <c r="K8" s="349"/>
      <c r="L8" s="359" t="s">
        <v>377</v>
      </c>
      <c r="M8" s="360">
        <f>'[7]M6 Tong hop Viec CHV '!$C$12</f>
        <v>1489</v>
      </c>
      <c r="N8" s="355"/>
      <c r="O8" s="355"/>
      <c r="P8" s="352"/>
      <c r="Q8" s="348"/>
      <c r="R8" s="345"/>
    </row>
    <row r="9" spans="11:18" ht="33" customHeight="1">
      <c r="K9" s="349"/>
      <c r="L9" s="367" t="s">
        <v>380</v>
      </c>
      <c r="M9" s="368">
        <f>(M7-M8)/M8</f>
        <v>2.582941571524513</v>
      </c>
      <c r="N9" s="355"/>
      <c r="O9" s="355"/>
      <c r="P9" s="352"/>
      <c r="Q9" s="348"/>
      <c r="R9" s="345"/>
    </row>
    <row r="10" spans="11:18" ht="33" customHeight="1">
      <c r="K10" s="349"/>
      <c r="L10" s="354" t="s">
        <v>379</v>
      </c>
      <c r="M10" s="355">
        <f>'06'!I11</f>
        <v>4295</v>
      </c>
      <c r="N10" s="355" t="s">
        <v>364</v>
      </c>
      <c r="O10" s="361">
        <f>M10/M7</f>
        <v>0.8050609184629803</v>
      </c>
      <c r="P10" s="352"/>
      <c r="Q10" s="348"/>
      <c r="R10" s="345"/>
    </row>
    <row r="11" spans="11:18" ht="22.5" customHeight="1">
      <c r="K11" s="349"/>
      <c r="L11" s="354" t="s">
        <v>381</v>
      </c>
      <c r="M11" s="355">
        <f>'06'!Q11</f>
        <v>1040</v>
      </c>
      <c r="N11" s="355" t="s">
        <v>364</v>
      </c>
      <c r="O11" s="361">
        <f>M11/M7</f>
        <v>0.1949390815370197</v>
      </c>
      <c r="P11" s="352"/>
      <c r="Q11" s="348"/>
      <c r="R11" s="345"/>
    </row>
    <row r="12" spans="11:18" ht="34.5" customHeight="1">
      <c r="K12" s="349"/>
      <c r="L12" s="354" t="s">
        <v>382</v>
      </c>
      <c r="M12" s="355">
        <f>'06'!J11+'06'!K11</f>
        <v>3574</v>
      </c>
      <c r="N12" s="354"/>
      <c r="O12" s="354"/>
      <c r="P12" s="346"/>
      <c r="R12" s="346"/>
    </row>
    <row r="13" spans="11:18" ht="33.75" customHeight="1">
      <c r="K13" s="349"/>
      <c r="L13" s="354" t="s">
        <v>383</v>
      </c>
      <c r="M13" s="361">
        <f>M12/M7</f>
        <v>0.6699156513589504</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384</v>
      </c>
      <c r="M16" s="360">
        <f>'[7]M6 Tong hop Viec CHV '!$H$12+'[7]M6 Tong hop Viec CHV '!$I$12+'[7]M6 Tong hop Viec CHV '!$K$12</f>
        <v>749</v>
      </c>
      <c r="N16" s="355"/>
      <c r="O16" s="355"/>
      <c r="P16" s="352"/>
      <c r="R16" s="346"/>
    </row>
    <row r="17" spans="11:18" ht="24.75" customHeight="1">
      <c r="K17" s="349"/>
      <c r="L17" s="367" t="s">
        <v>385</v>
      </c>
      <c r="M17" s="362">
        <f>M16/M8</f>
        <v>0.5030221625251847</v>
      </c>
      <c r="N17" s="355"/>
      <c r="O17" s="355"/>
      <c r="P17" s="352"/>
      <c r="R17" s="346"/>
    </row>
    <row r="18" spans="11:18" ht="26.25" customHeight="1">
      <c r="K18" s="349"/>
      <c r="L18" s="367" t="s">
        <v>365</v>
      </c>
      <c r="M18" s="368">
        <f>M13-M17</f>
        <v>0.16689348883376565</v>
      </c>
      <c r="N18" s="355"/>
      <c r="O18" s="355"/>
      <c r="P18" s="352"/>
      <c r="R18" s="346"/>
    </row>
    <row r="19" spans="11:18" ht="24.75" customHeight="1">
      <c r="K19" s="349"/>
      <c r="L19" s="354" t="s">
        <v>386</v>
      </c>
      <c r="M19" s="355">
        <f>'06'!J11</f>
        <v>3478</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387</v>
      </c>
      <c r="M26" s="361">
        <f>M19/'06'!I11</f>
        <v>0.8097788125727591</v>
      </c>
      <c r="N26" s="355"/>
      <c r="O26" s="355"/>
      <c r="P26" s="352"/>
      <c r="R26" s="346"/>
    </row>
    <row r="27" spans="11:18" ht="24.75" customHeight="1">
      <c r="K27" s="349"/>
      <c r="L27" s="359" t="s">
        <v>388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389</v>
      </c>
      <c r="M30" s="361">
        <f>M26-M27</f>
        <v>0.13711694206916192</v>
      </c>
      <c r="N30" s="355"/>
      <c r="O30" s="355"/>
      <c r="P30" s="352"/>
      <c r="R30" s="346"/>
    </row>
    <row r="31" spans="11:18" ht="24.75" customHeight="1">
      <c r="K31" s="349"/>
      <c r="L31" s="354" t="s">
        <v>390</v>
      </c>
      <c r="M31" s="355">
        <f>'06'!R11</f>
        <v>1761</v>
      </c>
      <c r="N31" s="355"/>
      <c r="O31" s="355"/>
      <c r="P31" s="352"/>
      <c r="R31" s="346"/>
    </row>
    <row r="32" spans="11:18" ht="24.75" customHeight="1">
      <c r="K32" s="349"/>
      <c r="L32" s="359" t="s">
        <v>391</v>
      </c>
      <c r="M32" s="360">
        <f>'[7]M6 Tong hop Viec CHV '!$R$12</f>
        <v>719</v>
      </c>
      <c r="N32" s="355"/>
      <c r="O32" s="355"/>
      <c r="P32" s="352"/>
      <c r="R32" s="346"/>
    </row>
    <row r="33" spans="11:18" ht="24.75" customHeight="1">
      <c r="K33" s="349"/>
      <c r="L33" s="367" t="s">
        <v>392</v>
      </c>
      <c r="M33" s="369">
        <f>M31-M32</f>
        <v>1042</v>
      </c>
      <c r="N33" s="369" t="s">
        <v>366</v>
      </c>
      <c r="O33" s="368">
        <f>(M31-M32)/M32</f>
        <v>1.4492350486787204</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393</v>
      </c>
      <c r="M42" s="355">
        <f>'07'!C11</f>
        <v>221740820</v>
      </c>
      <c r="N42" s="355"/>
      <c r="O42" s="355"/>
      <c r="P42" s="346"/>
      <c r="R42" s="346"/>
    </row>
    <row r="43" spans="11:18" ht="24.75" customHeight="1">
      <c r="K43" s="349"/>
      <c r="L43" s="363" t="s">
        <v>96</v>
      </c>
      <c r="M43" s="355">
        <f>'07'!D11</f>
        <v>133294450</v>
      </c>
      <c r="N43" s="355"/>
      <c r="O43" s="355"/>
      <c r="P43" s="346"/>
      <c r="R43" s="346"/>
    </row>
    <row r="44" spans="11:18" ht="24.75" customHeight="1">
      <c r="K44" s="349"/>
      <c r="L44" s="363" t="s">
        <v>362</v>
      </c>
      <c r="M44" s="355">
        <f>'07'!E11</f>
        <v>88446370</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394</v>
      </c>
      <c r="M47" s="355">
        <f>'07'!F11</f>
        <v>5231515</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395</v>
      </c>
      <c r="M50" s="355">
        <f>'07'!H11</f>
        <v>216509305</v>
      </c>
      <c r="N50" s="355"/>
      <c r="O50" s="355"/>
      <c r="P50" s="346"/>
      <c r="R50" s="346"/>
    </row>
    <row r="51" spans="11:18" ht="24.75" customHeight="1">
      <c r="K51" s="349"/>
      <c r="L51" s="364" t="s">
        <v>396</v>
      </c>
      <c r="M51" s="360">
        <f>'[7]M7 Thop tien CHV'!$C$12</f>
        <v>54227822.442</v>
      </c>
      <c r="N51" s="355"/>
      <c r="O51" s="355"/>
      <c r="P51" s="346"/>
      <c r="R51" s="346"/>
    </row>
    <row r="52" spans="11:18" ht="24.75" customHeight="1">
      <c r="K52" s="349"/>
      <c r="L52" s="377" t="s">
        <v>369</v>
      </c>
      <c r="M52" s="369">
        <f>M50-M51</f>
        <v>162281482.558</v>
      </c>
      <c r="N52" s="355"/>
      <c r="O52" s="355"/>
      <c r="P52" s="346"/>
      <c r="R52" s="346"/>
    </row>
    <row r="53" spans="11:18" ht="24.75" customHeight="1">
      <c r="K53" s="349"/>
      <c r="L53" s="377" t="s">
        <v>370</v>
      </c>
      <c r="M53" s="368">
        <f>(M52/M51)</f>
        <v>2.9925871121151886</v>
      </c>
      <c r="N53" s="355"/>
      <c r="O53" s="355"/>
      <c r="P53" s="346"/>
      <c r="R53" s="346"/>
    </row>
    <row r="54" spans="11:18" ht="24.75" customHeight="1">
      <c r="K54" s="349"/>
      <c r="L54" s="363" t="s">
        <v>397</v>
      </c>
      <c r="M54" s="355">
        <f>'07'!I11</f>
        <v>102287674</v>
      </c>
      <c r="N54" s="355" t="s">
        <v>371</v>
      </c>
      <c r="O54" s="361">
        <f>'07'!I11/'07'!H11</f>
        <v>0.47244008288696876</v>
      </c>
      <c r="P54" s="346"/>
      <c r="R54" s="346"/>
    </row>
    <row r="55" spans="11:18" ht="24.75" customHeight="1">
      <c r="K55" s="349"/>
      <c r="L55" s="363" t="s">
        <v>398</v>
      </c>
      <c r="M55" s="355">
        <f>'07'!R11</f>
        <v>114221631</v>
      </c>
      <c r="N55" s="355" t="s">
        <v>371</v>
      </c>
      <c r="O55" s="361">
        <f>'07'!R11/'07'!H11</f>
        <v>0.5275599171130312</v>
      </c>
      <c r="P55" s="346"/>
      <c r="R55" s="346"/>
    </row>
    <row r="56" spans="11:18" ht="24.75" customHeight="1">
      <c r="K56" s="349"/>
      <c r="L56" s="363" t="s">
        <v>399</v>
      </c>
      <c r="M56" s="355">
        <f>'07'!J11+'07'!K11+'07'!L11</f>
        <v>19248516</v>
      </c>
      <c r="N56" s="355" t="s">
        <v>371</v>
      </c>
      <c r="O56" s="361">
        <f>M56/'07'!H11</f>
        <v>0.08890387413141435</v>
      </c>
      <c r="P56" s="346"/>
      <c r="R56" s="346"/>
    </row>
    <row r="57" spans="11:18" ht="24.75" customHeight="1">
      <c r="K57" s="349"/>
      <c r="L57" s="364" t="s">
        <v>400</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401</v>
      </c>
      <c r="M60" s="368">
        <f>O56-O57</f>
        <v>0.04800740438339901</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402</v>
      </c>
      <c r="M63" s="355">
        <f>'07'!J11</f>
        <v>15893335</v>
      </c>
      <c r="N63" s="355" t="s">
        <v>372</v>
      </c>
      <c r="O63" s="361">
        <f>'07'!J11/'07'!I11</f>
        <v>0.15537878982368883</v>
      </c>
      <c r="P63" s="346"/>
      <c r="R63" s="346"/>
    </row>
    <row r="64" spans="11:16" ht="24.75" customHeight="1">
      <c r="K64" s="349"/>
      <c r="L64" s="364" t="s">
        <v>403</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404</v>
      </c>
      <c r="M68" s="368">
        <f>O63-O64</f>
        <v>0.14113528850387516</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405</v>
      </c>
      <c r="M72" s="355">
        <f>'07'!S11</f>
        <v>197260789</v>
      </c>
      <c r="N72" s="355"/>
      <c r="O72" s="355"/>
      <c r="P72" s="346"/>
    </row>
    <row r="73" spans="11:16" ht="24.75" customHeight="1">
      <c r="K73" s="349"/>
      <c r="L73" s="364" t="s">
        <v>406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149133978.638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3.098771298497548</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sheetPr>
    <tabColor indexed="19"/>
  </sheetPr>
  <dimension ref="A1:S29"/>
  <sheetViews>
    <sheetView showZeros="0" view="pageBreakPreview" zoomScale="85" zoomScaleSheetLayoutView="85" zoomScalePageLayoutView="0" workbookViewId="0" topLeftCell="A13">
      <selection activeCell="H27" sqref="H27"/>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625" style="23" customWidth="1"/>
    <col min="20" max="16384" width="9.00390625" style="23" customWidth="1"/>
  </cols>
  <sheetData>
    <row r="1" spans="1:19" ht="20.25" customHeight="1">
      <c r="A1" s="387" t="s">
        <v>27</v>
      </c>
      <c r="B1" s="387"/>
      <c r="C1" s="387"/>
      <c r="E1" s="744" t="s">
        <v>62</v>
      </c>
      <c r="F1" s="744"/>
      <c r="G1" s="744"/>
      <c r="H1" s="744"/>
      <c r="I1" s="744"/>
      <c r="J1" s="744"/>
      <c r="K1" s="744"/>
      <c r="L1" s="744"/>
      <c r="M1" s="744"/>
      <c r="N1" s="744"/>
      <c r="O1" s="744"/>
      <c r="P1" s="378" t="s">
        <v>407</v>
      </c>
      <c r="Q1" s="378"/>
      <c r="R1" s="378"/>
      <c r="S1" s="378"/>
    </row>
    <row r="2" spans="1:19" ht="17.25" customHeight="1">
      <c r="A2" s="749" t="s">
        <v>226</v>
      </c>
      <c r="B2" s="749"/>
      <c r="C2" s="749"/>
      <c r="D2" s="749"/>
      <c r="E2" s="745" t="s">
        <v>34</v>
      </c>
      <c r="F2" s="745"/>
      <c r="G2" s="745"/>
      <c r="H2" s="745"/>
      <c r="I2" s="745"/>
      <c r="J2" s="745"/>
      <c r="K2" s="745"/>
      <c r="L2" s="745"/>
      <c r="M2" s="745"/>
      <c r="N2" s="745"/>
      <c r="O2" s="745"/>
      <c r="P2" s="750" t="s">
        <v>420</v>
      </c>
      <c r="Q2" s="750"/>
      <c r="R2" s="750"/>
      <c r="S2" s="750"/>
    </row>
    <row r="3" spans="1:19" ht="19.5" customHeight="1">
      <c r="A3" s="749" t="s">
        <v>227</v>
      </c>
      <c r="B3" s="749"/>
      <c r="C3" s="749"/>
      <c r="D3" s="749"/>
      <c r="E3" s="746" t="s">
        <v>427</v>
      </c>
      <c r="F3" s="746"/>
      <c r="G3" s="746"/>
      <c r="H3" s="746"/>
      <c r="I3" s="746"/>
      <c r="J3" s="746"/>
      <c r="K3" s="746"/>
      <c r="L3" s="746"/>
      <c r="M3" s="746"/>
      <c r="N3" s="746"/>
      <c r="O3" s="746"/>
      <c r="P3" s="378" t="s">
        <v>408</v>
      </c>
      <c r="Q3" s="387"/>
      <c r="R3" s="378"/>
      <c r="S3" s="378"/>
    </row>
    <row r="4" spans="1:19" ht="14.25" customHeight="1">
      <c r="A4" s="381" t="s">
        <v>105</v>
      </c>
      <c r="B4" s="387"/>
      <c r="C4" s="387"/>
      <c r="D4" s="387"/>
      <c r="E4" s="387"/>
      <c r="F4" s="387"/>
      <c r="G4" s="387"/>
      <c r="H4" s="387"/>
      <c r="I4" s="387"/>
      <c r="J4" s="387"/>
      <c r="K4" s="387"/>
      <c r="L4" s="387"/>
      <c r="M4" s="387"/>
      <c r="N4" s="391"/>
      <c r="O4" s="391"/>
      <c r="P4" s="748" t="s">
        <v>289</v>
      </c>
      <c r="Q4" s="748"/>
      <c r="R4" s="748"/>
      <c r="S4" s="748"/>
    </row>
    <row r="5" spans="2:19" ht="12" customHeight="1">
      <c r="B5" s="385"/>
      <c r="C5" s="385"/>
      <c r="Q5" s="392" t="s">
        <v>225</v>
      </c>
      <c r="R5" s="393"/>
      <c r="S5" s="393"/>
    </row>
    <row r="6" spans="1:19" ht="19.5" customHeight="1">
      <c r="A6" s="755" t="s">
        <v>53</v>
      </c>
      <c r="B6" s="755"/>
      <c r="C6" s="741" t="s">
        <v>106</v>
      </c>
      <c r="D6" s="741"/>
      <c r="E6" s="741"/>
      <c r="F6" s="747" t="s">
        <v>97</v>
      </c>
      <c r="G6" s="747" t="s">
        <v>107</v>
      </c>
      <c r="H6" s="757" t="s">
        <v>98</v>
      </c>
      <c r="I6" s="757"/>
      <c r="J6" s="757"/>
      <c r="K6" s="757"/>
      <c r="L6" s="757"/>
      <c r="M6" s="757"/>
      <c r="N6" s="757"/>
      <c r="O6" s="757"/>
      <c r="P6" s="757"/>
      <c r="Q6" s="757"/>
      <c r="R6" s="741" t="s">
        <v>231</v>
      </c>
      <c r="S6" s="741" t="s">
        <v>410</v>
      </c>
    </row>
    <row r="7" spans="1:19" s="378" customFormat="1" ht="27" customHeight="1">
      <c r="A7" s="755"/>
      <c r="B7" s="755"/>
      <c r="C7" s="741" t="s">
        <v>42</v>
      </c>
      <c r="D7" s="742" t="s">
        <v>7</v>
      </c>
      <c r="E7" s="742"/>
      <c r="F7" s="747"/>
      <c r="G7" s="747"/>
      <c r="H7" s="747" t="s">
        <v>98</v>
      </c>
      <c r="I7" s="741" t="s">
        <v>99</v>
      </c>
      <c r="J7" s="741"/>
      <c r="K7" s="741"/>
      <c r="L7" s="741"/>
      <c r="M7" s="741"/>
      <c r="N7" s="741"/>
      <c r="O7" s="741"/>
      <c r="P7" s="741"/>
      <c r="Q7" s="747" t="s">
        <v>103</v>
      </c>
      <c r="R7" s="741"/>
      <c r="S7" s="741"/>
    </row>
    <row r="8" spans="1:19" ht="21.75" customHeight="1">
      <c r="A8" s="755"/>
      <c r="B8" s="755"/>
      <c r="C8" s="741"/>
      <c r="D8" s="742" t="s">
        <v>109</v>
      </c>
      <c r="E8" s="742" t="s">
        <v>110</v>
      </c>
      <c r="F8" s="747"/>
      <c r="G8" s="747"/>
      <c r="H8" s="747"/>
      <c r="I8" s="747" t="s">
        <v>409</v>
      </c>
      <c r="J8" s="742" t="s">
        <v>7</v>
      </c>
      <c r="K8" s="742"/>
      <c r="L8" s="742"/>
      <c r="M8" s="742"/>
      <c r="N8" s="742"/>
      <c r="O8" s="742"/>
      <c r="P8" s="742"/>
      <c r="Q8" s="747"/>
      <c r="R8" s="741"/>
      <c r="S8" s="741"/>
    </row>
    <row r="9" spans="1:19" ht="84" customHeight="1">
      <c r="A9" s="755"/>
      <c r="B9" s="755"/>
      <c r="C9" s="741"/>
      <c r="D9" s="742"/>
      <c r="E9" s="742"/>
      <c r="F9" s="747"/>
      <c r="G9" s="747"/>
      <c r="H9" s="747"/>
      <c r="I9" s="747"/>
      <c r="J9" s="394" t="s">
        <v>111</v>
      </c>
      <c r="K9" s="394" t="s">
        <v>112</v>
      </c>
      <c r="L9" s="395" t="s">
        <v>100</v>
      </c>
      <c r="M9" s="395" t="s">
        <v>113</v>
      </c>
      <c r="N9" s="395" t="s">
        <v>101</v>
      </c>
      <c r="O9" s="395" t="s">
        <v>232</v>
      </c>
      <c r="P9" s="395" t="s">
        <v>102</v>
      </c>
      <c r="Q9" s="747"/>
      <c r="R9" s="741"/>
      <c r="S9" s="741"/>
    </row>
    <row r="10" spans="1:19" ht="21.75" customHeight="1">
      <c r="A10" s="752" t="s">
        <v>6</v>
      </c>
      <c r="B10" s="753"/>
      <c r="C10" s="396">
        <v>1</v>
      </c>
      <c r="D10" s="396">
        <v>2</v>
      </c>
      <c r="E10" s="396">
        <v>3</v>
      </c>
      <c r="F10" s="396">
        <v>4</v>
      </c>
      <c r="G10" s="396">
        <v>5</v>
      </c>
      <c r="H10" s="396">
        <v>6</v>
      </c>
      <c r="I10" s="396">
        <v>7</v>
      </c>
      <c r="J10" s="396">
        <v>8</v>
      </c>
      <c r="K10" s="396">
        <v>9</v>
      </c>
      <c r="L10" s="396">
        <v>10</v>
      </c>
      <c r="M10" s="396">
        <v>11</v>
      </c>
      <c r="N10" s="396">
        <v>12</v>
      </c>
      <c r="O10" s="396">
        <v>13</v>
      </c>
      <c r="P10" s="396">
        <v>14</v>
      </c>
      <c r="Q10" s="396">
        <v>15</v>
      </c>
      <c r="R10" s="396">
        <v>16</v>
      </c>
      <c r="S10" s="397">
        <v>17</v>
      </c>
    </row>
    <row r="11" spans="1:19" ht="21.75" customHeight="1">
      <c r="A11" s="758" t="s">
        <v>30</v>
      </c>
      <c r="B11" s="741"/>
      <c r="C11" s="430">
        <f>C12+C13+C14+C15+C16+C17+C18+C19+C20+C21</f>
        <v>5370</v>
      </c>
      <c r="D11" s="430">
        <f aca="true" t="shared" si="0" ref="D11:I11">D12+D13+D14+D15+D16+D17+D18+D19+D20+D21</f>
        <v>1348</v>
      </c>
      <c r="E11" s="430">
        <f t="shared" si="0"/>
        <v>4022</v>
      </c>
      <c r="F11" s="430">
        <f t="shared" si="0"/>
        <v>35</v>
      </c>
      <c r="G11" s="430">
        <f t="shared" si="0"/>
        <v>2</v>
      </c>
      <c r="H11" s="430">
        <f t="shared" si="0"/>
        <v>5335</v>
      </c>
      <c r="I11" s="430">
        <f t="shared" si="0"/>
        <v>4295</v>
      </c>
      <c r="J11" s="430">
        <f aca="true" t="shared" si="1" ref="J11:R11">J12+J13+J14+J15+J16+J17+J18+J19+J20+J21</f>
        <v>3478</v>
      </c>
      <c r="K11" s="430">
        <f t="shared" si="1"/>
        <v>96</v>
      </c>
      <c r="L11" s="430">
        <f t="shared" si="1"/>
        <v>718</v>
      </c>
      <c r="M11" s="430">
        <f>M12+M13+M14+M15+M16+M17+M18+M19+M20+M21</f>
        <v>3</v>
      </c>
      <c r="N11" s="430">
        <f t="shared" si="1"/>
        <v>0</v>
      </c>
      <c r="O11" s="430">
        <f t="shared" si="1"/>
        <v>0</v>
      </c>
      <c r="P11" s="430">
        <f t="shared" si="1"/>
        <v>0</v>
      </c>
      <c r="Q11" s="430">
        <f t="shared" si="1"/>
        <v>1040</v>
      </c>
      <c r="R11" s="430">
        <f t="shared" si="1"/>
        <v>1761</v>
      </c>
      <c r="S11" s="431">
        <f>(J11+K11)/I11</f>
        <v>0.8321303841676367</v>
      </c>
    </row>
    <row r="12" spans="1:19" ht="21.75" customHeight="1">
      <c r="A12" s="423" t="s">
        <v>0</v>
      </c>
      <c r="B12" s="424" t="s">
        <v>76</v>
      </c>
      <c r="C12" s="432">
        <f>D12+E12</f>
        <v>152</v>
      </c>
      <c r="D12" s="773">
        <v>34</v>
      </c>
      <c r="E12" s="773">
        <v>118</v>
      </c>
      <c r="F12" s="773">
        <v>12</v>
      </c>
      <c r="G12" s="773">
        <v>0</v>
      </c>
      <c r="H12" s="432">
        <f>I12+Q12</f>
        <v>140</v>
      </c>
      <c r="I12" s="432">
        <f>J12+K12+L12+M12+N12+O12+P12</f>
        <v>102</v>
      </c>
      <c r="J12" s="773">
        <v>87</v>
      </c>
      <c r="K12" s="773">
        <v>0</v>
      </c>
      <c r="L12" s="773">
        <v>15</v>
      </c>
      <c r="M12" s="773">
        <v>0</v>
      </c>
      <c r="N12" s="773">
        <v>0</v>
      </c>
      <c r="O12" s="773">
        <v>0</v>
      </c>
      <c r="P12" s="773">
        <v>0</v>
      </c>
      <c r="Q12" s="774">
        <v>38</v>
      </c>
      <c r="R12" s="438">
        <f>C12-F12-J12-K12</f>
        <v>53</v>
      </c>
      <c r="S12" s="431">
        <f aca="true" t="shared" si="2" ref="S12:S21">(J12+K12)/I12</f>
        <v>0.8529411764705882</v>
      </c>
    </row>
    <row r="13" spans="1:19" ht="21.75" customHeight="1">
      <c r="A13" s="425" t="s">
        <v>43</v>
      </c>
      <c r="B13" s="426" t="s">
        <v>413</v>
      </c>
      <c r="C13" s="432">
        <f aca="true" t="shared" si="3" ref="C13:C21">D13+E13</f>
        <v>1267</v>
      </c>
      <c r="D13" s="773">
        <v>414</v>
      </c>
      <c r="E13" s="773">
        <v>853</v>
      </c>
      <c r="F13" s="773">
        <v>8</v>
      </c>
      <c r="G13" s="773">
        <v>2</v>
      </c>
      <c r="H13" s="432">
        <f aca="true" t="shared" si="4" ref="H13:H21">I13+Q13</f>
        <v>1259</v>
      </c>
      <c r="I13" s="432">
        <f aca="true" t="shared" si="5" ref="I13:I21">J13+K13+L13+M13+N13+O13+P13</f>
        <v>944</v>
      </c>
      <c r="J13" s="773">
        <v>709</v>
      </c>
      <c r="K13" s="773">
        <v>40</v>
      </c>
      <c r="L13" s="773">
        <v>194</v>
      </c>
      <c r="M13" s="773">
        <v>1</v>
      </c>
      <c r="N13" s="773">
        <v>0</v>
      </c>
      <c r="O13" s="773">
        <v>0</v>
      </c>
      <c r="P13" s="773">
        <v>0</v>
      </c>
      <c r="Q13" s="774">
        <v>315</v>
      </c>
      <c r="R13" s="438">
        <f aca="true" t="shared" si="6" ref="R13:R21">C13-F13-J13-K13</f>
        <v>510</v>
      </c>
      <c r="S13" s="431">
        <f t="shared" si="2"/>
        <v>0.7934322033898306</v>
      </c>
    </row>
    <row r="14" spans="1:19" ht="21.75" customHeight="1">
      <c r="A14" s="425" t="s">
        <v>44</v>
      </c>
      <c r="B14" s="427" t="s">
        <v>422</v>
      </c>
      <c r="C14" s="432">
        <f t="shared" si="3"/>
        <v>668</v>
      </c>
      <c r="D14" s="773">
        <v>152</v>
      </c>
      <c r="E14" s="773">
        <v>516</v>
      </c>
      <c r="F14" s="773">
        <v>0</v>
      </c>
      <c r="G14" s="773">
        <v>0</v>
      </c>
      <c r="H14" s="432">
        <f t="shared" si="4"/>
        <v>668</v>
      </c>
      <c r="I14" s="432">
        <f t="shared" si="5"/>
        <v>543</v>
      </c>
      <c r="J14" s="773">
        <v>434</v>
      </c>
      <c r="K14" s="773">
        <v>1</v>
      </c>
      <c r="L14" s="773">
        <v>108</v>
      </c>
      <c r="M14" s="773">
        <v>0</v>
      </c>
      <c r="N14" s="773"/>
      <c r="O14" s="773"/>
      <c r="P14" s="773"/>
      <c r="Q14" s="774">
        <v>125</v>
      </c>
      <c r="R14" s="438">
        <f t="shared" si="6"/>
        <v>233</v>
      </c>
      <c r="S14" s="431">
        <f t="shared" si="2"/>
        <v>0.8011049723756906</v>
      </c>
    </row>
    <row r="15" spans="1:19" ht="21.75" customHeight="1">
      <c r="A15" s="425" t="s">
        <v>45</v>
      </c>
      <c r="B15" s="427" t="s">
        <v>423</v>
      </c>
      <c r="C15" s="432">
        <f t="shared" si="3"/>
        <v>594</v>
      </c>
      <c r="D15" s="773">
        <v>86</v>
      </c>
      <c r="E15" s="773">
        <v>508</v>
      </c>
      <c r="F15" s="773">
        <v>6</v>
      </c>
      <c r="G15" s="773">
        <v>0</v>
      </c>
      <c r="H15" s="432">
        <f t="shared" si="4"/>
        <v>588</v>
      </c>
      <c r="I15" s="432">
        <f t="shared" si="5"/>
        <v>499</v>
      </c>
      <c r="J15" s="773">
        <v>444</v>
      </c>
      <c r="K15" s="773">
        <v>12</v>
      </c>
      <c r="L15" s="773">
        <v>43</v>
      </c>
      <c r="M15" s="773">
        <v>0</v>
      </c>
      <c r="N15" s="773"/>
      <c r="O15" s="773"/>
      <c r="P15" s="773"/>
      <c r="Q15" s="774">
        <v>89</v>
      </c>
      <c r="R15" s="438">
        <f t="shared" si="6"/>
        <v>132</v>
      </c>
      <c r="S15" s="431">
        <f t="shared" si="2"/>
        <v>0.9138276553106213</v>
      </c>
    </row>
    <row r="16" spans="1:19" ht="21.75" customHeight="1">
      <c r="A16" s="425" t="s">
        <v>54</v>
      </c>
      <c r="B16" s="426" t="s">
        <v>414</v>
      </c>
      <c r="C16" s="432">
        <f t="shared" si="3"/>
        <v>689</v>
      </c>
      <c r="D16" s="773">
        <v>234</v>
      </c>
      <c r="E16" s="773">
        <v>455</v>
      </c>
      <c r="F16" s="773">
        <v>3</v>
      </c>
      <c r="G16" s="773">
        <v>0</v>
      </c>
      <c r="H16" s="432">
        <f t="shared" si="4"/>
        <v>686</v>
      </c>
      <c r="I16" s="432">
        <f t="shared" si="5"/>
        <v>546</v>
      </c>
      <c r="J16" s="773">
        <v>389</v>
      </c>
      <c r="K16" s="773">
        <v>8</v>
      </c>
      <c r="L16" s="773">
        <v>147</v>
      </c>
      <c r="M16" s="773">
        <v>2</v>
      </c>
      <c r="N16" s="773"/>
      <c r="O16" s="773"/>
      <c r="P16" s="773"/>
      <c r="Q16" s="774">
        <v>140</v>
      </c>
      <c r="R16" s="438">
        <f t="shared" si="6"/>
        <v>289</v>
      </c>
      <c r="S16" s="431">
        <f t="shared" si="2"/>
        <v>0.7271062271062271</v>
      </c>
    </row>
    <row r="17" spans="1:19" ht="21.75" customHeight="1">
      <c r="A17" s="425" t="s">
        <v>55</v>
      </c>
      <c r="B17" s="426" t="s">
        <v>415</v>
      </c>
      <c r="C17" s="432">
        <f t="shared" si="3"/>
        <v>706</v>
      </c>
      <c r="D17" s="773">
        <v>165</v>
      </c>
      <c r="E17" s="773">
        <v>541</v>
      </c>
      <c r="F17" s="773">
        <v>4</v>
      </c>
      <c r="G17" s="773">
        <v>0</v>
      </c>
      <c r="H17" s="432">
        <f t="shared" si="4"/>
        <v>702</v>
      </c>
      <c r="I17" s="432">
        <f t="shared" si="5"/>
        <v>574</v>
      </c>
      <c r="J17" s="773">
        <v>515</v>
      </c>
      <c r="K17" s="773">
        <v>13</v>
      </c>
      <c r="L17" s="773">
        <v>46</v>
      </c>
      <c r="M17" s="773">
        <v>0</v>
      </c>
      <c r="N17" s="773"/>
      <c r="O17" s="773"/>
      <c r="P17" s="773"/>
      <c r="Q17" s="774">
        <v>128</v>
      </c>
      <c r="R17" s="438">
        <f t="shared" si="6"/>
        <v>174</v>
      </c>
      <c r="S17" s="431">
        <f t="shared" si="2"/>
        <v>0.9198606271777003</v>
      </c>
    </row>
    <row r="18" spans="1:19" s="379" customFormat="1" ht="21.75" customHeight="1">
      <c r="A18" s="425" t="s">
        <v>56</v>
      </c>
      <c r="B18" s="426" t="s">
        <v>416</v>
      </c>
      <c r="C18" s="432">
        <f t="shared" si="3"/>
        <v>743</v>
      </c>
      <c r="D18" s="773">
        <v>131</v>
      </c>
      <c r="E18" s="773">
        <v>612</v>
      </c>
      <c r="F18" s="773">
        <v>1</v>
      </c>
      <c r="G18" s="773">
        <v>0</v>
      </c>
      <c r="H18" s="432">
        <f t="shared" si="4"/>
        <v>742</v>
      </c>
      <c r="I18" s="432">
        <f t="shared" si="5"/>
        <v>647</v>
      </c>
      <c r="J18" s="773">
        <v>514</v>
      </c>
      <c r="K18" s="773">
        <v>11</v>
      </c>
      <c r="L18" s="773">
        <v>122</v>
      </c>
      <c r="M18" s="773">
        <v>0</v>
      </c>
      <c r="N18" s="773"/>
      <c r="O18" s="773"/>
      <c r="P18" s="773"/>
      <c r="Q18" s="774">
        <v>95</v>
      </c>
      <c r="R18" s="438">
        <f t="shared" si="6"/>
        <v>217</v>
      </c>
      <c r="S18" s="431">
        <f t="shared" si="2"/>
        <v>0.8114374034003091</v>
      </c>
    </row>
    <row r="19" spans="1:19" s="380" customFormat="1" ht="21.75" customHeight="1">
      <c r="A19" s="425" t="s">
        <v>57</v>
      </c>
      <c r="B19" s="426" t="s">
        <v>419</v>
      </c>
      <c r="C19" s="432">
        <f t="shared" si="3"/>
        <v>297</v>
      </c>
      <c r="D19" s="773">
        <v>61</v>
      </c>
      <c r="E19" s="773">
        <v>236</v>
      </c>
      <c r="F19" s="773">
        <v>0</v>
      </c>
      <c r="G19" s="773">
        <v>0</v>
      </c>
      <c r="H19" s="432">
        <f t="shared" si="4"/>
        <v>297</v>
      </c>
      <c r="I19" s="432">
        <f t="shared" si="5"/>
        <v>257</v>
      </c>
      <c r="J19" s="773">
        <v>227</v>
      </c>
      <c r="K19" s="773">
        <v>10</v>
      </c>
      <c r="L19" s="773">
        <v>20</v>
      </c>
      <c r="M19" s="773">
        <v>0</v>
      </c>
      <c r="N19" s="773"/>
      <c r="O19" s="773"/>
      <c r="P19" s="773"/>
      <c r="Q19" s="774">
        <v>40</v>
      </c>
      <c r="R19" s="438">
        <f t="shared" si="6"/>
        <v>60</v>
      </c>
      <c r="S19" s="431">
        <f t="shared" si="2"/>
        <v>0.9221789883268483</v>
      </c>
    </row>
    <row r="20" spans="1:19" ht="21.75" customHeight="1">
      <c r="A20" s="425" t="s">
        <v>58</v>
      </c>
      <c r="B20" s="426" t="s">
        <v>417</v>
      </c>
      <c r="C20" s="432">
        <f t="shared" si="3"/>
        <v>122</v>
      </c>
      <c r="D20" s="773">
        <v>17</v>
      </c>
      <c r="E20" s="773">
        <v>105</v>
      </c>
      <c r="F20" s="773">
        <v>0</v>
      </c>
      <c r="G20" s="773">
        <v>0</v>
      </c>
      <c r="H20" s="432">
        <f t="shared" si="4"/>
        <v>122</v>
      </c>
      <c r="I20" s="432">
        <f t="shared" si="5"/>
        <v>107</v>
      </c>
      <c r="J20" s="773">
        <v>95</v>
      </c>
      <c r="K20" s="773">
        <v>0</v>
      </c>
      <c r="L20" s="773">
        <v>12</v>
      </c>
      <c r="M20" s="773">
        <v>0</v>
      </c>
      <c r="N20" s="773"/>
      <c r="O20" s="773"/>
      <c r="P20" s="773"/>
      <c r="Q20" s="774">
        <v>15</v>
      </c>
      <c r="R20" s="438">
        <f t="shared" si="6"/>
        <v>27</v>
      </c>
      <c r="S20" s="431">
        <f t="shared" si="2"/>
        <v>0.8878504672897196</v>
      </c>
    </row>
    <row r="21" spans="1:19" ht="21.75" customHeight="1">
      <c r="A21" s="425" t="s">
        <v>59</v>
      </c>
      <c r="B21" s="426" t="s">
        <v>418</v>
      </c>
      <c r="C21" s="432">
        <f t="shared" si="3"/>
        <v>132</v>
      </c>
      <c r="D21" s="773">
        <v>54</v>
      </c>
      <c r="E21" s="773">
        <v>78</v>
      </c>
      <c r="F21" s="773">
        <v>1</v>
      </c>
      <c r="G21" s="773">
        <v>0</v>
      </c>
      <c r="H21" s="432">
        <f t="shared" si="4"/>
        <v>131</v>
      </c>
      <c r="I21" s="432">
        <f t="shared" si="5"/>
        <v>76</v>
      </c>
      <c r="J21" s="773">
        <v>64</v>
      </c>
      <c r="K21" s="773">
        <v>1</v>
      </c>
      <c r="L21" s="773">
        <v>11</v>
      </c>
      <c r="M21" s="773">
        <v>0</v>
      </c>
      <c r="N21" s="773"/>
      <c r="O21" s="773"/>
      <c r="P21" s="773"/>
      <c r="Q21" s="774">
        <v>55</v>
      </c>
      <c r="R21" s="438">
        <f t="shared" si="6"/>
        <v>66</v>
      </c>
      <c r="S21" s="431">
        <f t="shared" si="2"/>
        <v>0.8552631578947368</v>
      </c>
    </row>
    <row r="22" spans="1:19" ht="31.5" customHeight="1">
      <c r="A22" s="756"/>
      <c r="B22" s="756"/>
      <c r="C22" s="756"/>
      <c r="D22" s="756"/>
      <c r="E22" s="756"/>
      <c r="F22" s="411"/>
      <c r="G22" s="411"/>
      <c r="H22" s="411"/>
      <c r="I22" s="411"/>
      <c r="J22" s="411"/>
      <c r="K22" s="411"/>
      <c r="L22" s="411"/>
      <c r="M22" s="411"/>
      <c r="N22" s="759" t="s">
        <v>428</v>
      </c>
      <c r="O22" s="759"/>
      <c r="P22" s="759"/>
      <c r="Q22" s="759"/>
      <c r="R22" s="759"/>
      <c r="S22" s="759"/>
    </row>
    <row r="23" spans="1:19" ht="21.75" customHeight="1">
      <c r="A23" s="412"/>
      <c r="B23" s="754" t="s">
        <v>4</v>
      </c>
      <c r="C23" s="754"/>
      <c r="D23" s="754"/>
      <c r="E23" s="754"/>
      <c r="F23" s="409"/>
      <c r="G23" s="409"/>
      <c r="H23" s="409"/>
      <c r="I23" s="409"/>
      <c r="J23" s="409"/>
      <c r="K23" s="409"/>
      <c r="L23" s="409"/>
      <c r="M23" s="409"/>
      <c r="N23" s="743" t="s">
        <v>425</v>
      </c>
      <c r="O23" s="743"/>
      <c r="P23" s="743"/>
      <c r="Q23" s="743"/>
      <c r="R23" s="743"/>
      <c r="S23" s="743"/>
    </row>
    <row r="24" spans="1:19" ht="16.5" customHeight="1">
      <c r="A24" s="407"/>
      <c r="B24" s="740"/>
      <c r="C24" s="740"/>
      <c r="D24" s="740"/>
      <c r="E24" s="408"/>
      <c r="F24" s="408"/>
      <c r="G24" s="428"/>
      <c r="H24" s="408"/>
      <c r="I24" s="408"/>
      <c r="J24" s="408"/>
      <c r="K24" s="408"/>
      <c r="L24" s="408"/>
      <c r="M24" s="408"/>
      <c r="N24" s="739"/>
      <c r="O24" s="739"/>
      <c r="P24" s="739"/>
      <c r="Q24" s="739"/>
      <c r="R24" s="739"/>
      <c r="S24" s="739"/>
    </row>
    <row r="25" spans="1:19" ht="33" customHeight="1">
      <c r="A25" s="407"/>
      <c r="B25" s="407"/>
      <c r="C25" s="407"/>
      <c r="D25" s="408"/>
      <c r="E25" s="408"/>
      <c r="F25" s="408"/>
      <c r="G25" s="408"/>
      <c r="H25" s="408"/>
      <c r="I25" s="408"/>
      <c r="J25" s="408"/>
      <c r="K25" s="408"/>
      <c r="L25" s="408"/>
      <c r="M25" s="408"/>
      <c r="N25" s="408"/>
      <c r="O25" s="408"/>
      <c r="P25" s="408"/>
      <c r="Q25" s="408"/>
      <c r="R25" s="407"/>
      <c r="S25" s="407"/>
    </row>
    <row r="26" spans="1:19" ht="23.25" customHeight="1">
      <c r="A26" s="407"/>
      <c r="B26" s="751"/>
      <c r="C26" s="751"/>
      <c r="D26" s="751"/>
      <c r="E26" s="751"/>
      <c r="F26" s="408"/>
      <c r="G26" s="408"/>
      <c r="H26" s="408"/>
      <c r="I26" s="408"/>
      <c r="J26" s="408"/>
      <c r="K26" s="408"/>
      <c r="L26" s="408"/>
      <c r="M26" s="408"/>
      <c r="N26" s="408"/>
      <c r="O26" s="408"/>
      <c r="P26" s="751"/>
      <c r="Q26" s="751"/>
      <c r="R26" s="751"/>
      <c r="S26" s="407"/>
    </row>
    <row r="27" spans="1:19" ht="18.75">
      <c r="A27" s="410"/>
      <c r="B27" s="410"/>
      <c r="C27" s="410"/>
      <c r="D27" s="410"/>
      <c r="E27" s="410"/>
      <c r="F27" s="410"/>
      <c r="G27" s="410"/>
      <c r="H27" s="410"/>
      <c r="I27" s="410"/>
      <c r="J27" s="410"/>
      <c r="K27" s="410"/>
      <c r="L27" s="410"/>
      <c r="M27" s="410"/>
      <c r="N27" s="410"/>
      <c r="O27" s="410"/>
      <c r="P27" s="410"/>
      <c r="Q27" s="407"/>
      <c r="R27" s="407"/>
      <c r="S27" s="407"/>
    </row>
    <row r="28" spans="1:19" ht="18.75">
      <c r="A28" s="407"/>
      <c r="B28" s="739" t="s">
        <v>424</v>
      </c>
      <c r="C28" s="739"/>
      <c r="D28" s="739"/>
      <c r="E28" s="739"/>
      <c r="F28" s="407"/>
      <c r="G28" s="407"/>
      <c r="H28" s="407"/>
      <c r="I28" s="407"/>
      <c r="J28" s="407"/>
      <c r="K28" s="407"/>
      <c r="L28" s="407"/>
      <c r="M28" s="407"/>
      <c r="N28" s="739" t="s">
        <v>426</v>
      </c>
      <c r="O28" s="739"/>
      <c r="P28" s="739"/>
      <c r="Q28" s="739"/>
      <c r="R28" s="739"/>
      <c r="S28" s="739"/>
    </row>
    <row r="29" spans="1:19" ht="18.75">
      <c r="A29" s="388"/>
      <c r="B29" s="388"/>
      <c r="C29" s="388"/>
      <c r="D29" s="388"/>
      <c r="E29" s="388"/>
      <c r="F29" s="388"/>
      <c r="G29" s="388"/>
      <c r="H29" s="388"/>
      <c r="I29" s="388"/>
      <c r="J29" s="388"/>
      <c r="K29" s="388"/>
      <c r="L29" s="388"/>
      <c r="M29" s="388"/>
      <c r="N29" s="388"/>
      <c r="O29" s="388"/>
      <c r="P29" s="388"/>
      <c r="Q29" s="388"/>
      <c r="R29" s="388"/>
      <c r="S29" s="388"/>
    </row>
  </sheetData>
  <sheetProtection/>
  <mergeCells count="35">
    <mergeCell ref="A22:E22"/>
    <mergeCell ref="H6:Q6"/>
    <mergeCell ref="C6:E6"/>
    <mergeCell ref="A11:B11"/>
    <mergeCell ref="N22:S22"/>
    <mergeCell ref="B26:E26"/>
    <mergeCell ref="P26:R26"/>
    <mergeCell ref="R6:R9"/>
    <mergeCell ref="E8:E9"/>
    <mergeCell ref="J8:P8"/>
    <mergeCell ref="A10:B10"/>
    <mergeCell ref="B23:E23"/>
    <mergeCell ref="A6:B9"/>
    <mergeCell ref="H7:H9"/>
    <mergeCell ref="Q7:Q9"/>
    <mergeCell ref="P4:S4"/>
    <mergeCell ref="A2:D2"/>
    <mergeCell ref="P2:S2"/>
    <mergeCell ref="A3:D3"/>
    <mergeCell ref="E1:O1"/>
    <mergeCell ref="E2:O2"/>
    <mergeCell ref="E3:O3"/>
    <mergeCell ref="F6:F9"/>
    <mergeCell ref="G6:G9"/>
    <mergeCell ref="I8:I9"/>
    <mergeCell ref="N28:S28"/>
    <mergeCell ref="N24:S24"/>
    <mergeCell ref="B24:D24"/>
    <mergeCell ref="S6:S9"/>
    <mergeCell ref="I7:P7"/>
    <mergeCell ref="C7:C9"/>
    <mergeCell ref="D7:E7"/>
    <mergeCell ref="D8:D9"/>
    <mergeCell ref="B28:E28"/>
    <mergeCell ref="N23:S23"/>
  </mergeCells>
  <printOptions/>
  <pageMargins left="0.3937007874015748" right="0" top="0" bottom="0.2" header="0.4330708661417323" footer="0.2"/>
  <pageSetup horizontalDpi="600" verticalDpi="600" orientation="landscape" paperSize="9" scale="88"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indexed="19"/>
  </sheetPr>
  <dimension ref="A1:AJ30"/>
  <sheetViews>
    <sheetView showZeros="0" tabSelected="1" view="pageBreakPreview" zoomScale="85" zoomScaleNormal="85" zoomScaleSheetLayoutView="85" zoomScalePageLayoutView="0" workbookViewId="0" topLeftCell="A13">
      <selection activeCell="L24" sqref="L24"/>
    </sheetView>
  </sheetViews>
  <sheetFormatPr defaultColWidth="9.00390625" defaultRowHeight="15.75"/>
  <cols>
    <col min="1" max="1" width="3.50390625" style="382" customWidth="1"/>
    <col min="2" max="2" width="23.875" style="382" customWidth="1"/>
    <col min="3" max="3" width="9.625" style="382" customWidth="1"/>
    <col min="4" max="4" width="11.375" style="382" customWidth="1"/>
    <col min="5" max="5" width="10.375" style="382" customWidth="1"/>
    <col min="6" max="6" width="10.125" style="382" customWidth="1"/>
    <col min="7" max="7" width="7.375" style="382" customWidth="1"/>
    <col min="8" max="8" width="9.875" style="382" customWidth="1"/>
    <col min="9" max="9" width="8.75390625" style="382" customWidth="1"/>
    <col min="10" max="10" width="8.25390625" style="382" bestFit="1" customWidth="1"/>
    <col min="11" max="11" width="8.875" style="382" customWidth="1"/>
    <col min="12" max="12" width="6.875" style="382" customWidth="1"/>
    <col min="13" max="13" width="8.75390625" style="382" customWidth="1"/>
    <col min="14" max="14" width="7.00390625" style="382" customWidth="1"/>
    <col min="15" max="15" width="5.75390625" style="382" customWidth="1"/>
    <col min="16" max="16" width="4.25390625" style="382" customWidth="1"/>
    <col min="17" max="17" width="3.875" style="382" customWidth="1"/>
    <col min="18" max="18" width="9.00390625" style="382" customWidth="1"/>
    <col min="19" max="19" width="8.625" style="382" customWidth="1"/>
    <col min="20" max="20" width="5.875" style="382" customWidth="1"/>
    <col min="21" max="16384" width="9.00390625" style="382" customWidth="1"/>
  </cols>
  <sheetData>
    <row r="1" spans="1:20" s="384" customFormat="1" ht="20.25" customHeight="1">
      <c r="A1" s="401" t="s">
        <v>28</v>
      </c>
      <c r="B1" s="401"/>
      <c r="C1" s="401"/>
      <c r="D1" s="398"/>
      <c r="E1" s="744" t="s">
        <v>421</v>
      </c>
      <c r="F1" s="744"/>
      <c r="G1" s="744"/>
      <c r="H1" s="744"/>
      <c r="I1" s="744"/>
      <c r="J1" s="744"/>
      <c r="K1" s="744"/>
      <c r="L1" s="744"/>
      <c r="M1" s="744"/>
      <c r="N1" s="744"/>
      <c r="O1" s="744"/>
      <c r="P1" s="744"/>
      <c r="Q1" s="413" t="s">
        <v>411</v>
      </c>
      <c r="R1" s="390"/>
      <c r="S1" s="390"/>
      <c r="T1" s="390"/>
    </row>
    <row r="2" spans="1:20" ht="17.25" customHeight="1">
      <c r="A2" s="761" t="s">
        <v>226</v>
      </c>
      <c r="B2" s="761"/>
      <c r="C2" s="761"/>
      <c r="D2" s="761"/>
      <c r="E2" s="745" t="s">
        <v>34</v>
      </c>
      <c r="F2" s="745"/>
      <c r="G2" s="745"/>
      <c r="H2" s="745"/>
      <c r="I2" s="745"/>
      <c r="J2" s="745"/>
      <c r="K2" s="745"/>
      <c r="L2" s="745"/>
      <c r="M2" s="745"/>
      <c r="N2" s="745"/>
      <c r="O2" s="745"/>
      <c r="P2" s="745"/>
      <c r="Q2" s="762" t="s">
        <v>420</v>
      </c>
      <c r="R2" s="762"/>
      <c r="S2" s="762"/>
      <c r="T2" s="762"/>
    </row>
    <row r="3" spans="1:20" s="384" customFormat="1" ht="18" customHeight="1">
      <c r="A3" s="764" t="s">
        <v>227</v>
      </c>
      <c r="B3" s="764"/>
      <c r="C3" s="764"/>
      <c r="D3" s="764"/>
      <c r="E3" s="746" t="s">
        <v>427</v>
      </c>
      <c r="F3" s="746"/>
      <c r="G3" s="746"/>
      <c r="H3" s="746"/>
      <c r="I3" s="746"/>
      <c r="J3" s="746"/>
      <c r="K3" s="746"/>
      <c r="L3" s="746"/>
      <c r="M3" s="746"/>
      <c r="N3" s="746"/>
      <c r="O3" s="746"/>
      <c r="P3" s="746"/>
      <c r="Q3" s="413" t="s">
        <v>347</v>
      </c>
      <c r="R3" s="399"/>
      <c r="S3" s="390"/>
      <c r="T3" s="390"/>
    </row>
    <row r="4" spans="1:20" ht="14.25" customHeight="1">
      <c r="A4" s="400" t="s">
        <v>105</v>
      </c>
      <c r="B4" s="389"/>
      <c r="C4" s="389"/>
      <c r="D4" s="389"/>
      <c r="E4" s="389"/>
      <c r="F4" s="389"/>
      <c r="G4" s="389"/>
      <c r="H4" s="389"/>
      <c r="I4" s="389"/>
      <c r="J4" s="389"/>
      <c r="K4" s="389"/>
      <c r="L4" s="389"/>
      <c r="M4" s="389"/>
      <c r="N4" s="389"/>
      <c r="O4" s="404"/>
      <c r="P4" s="404"/>
      <c r="Q4" s="763" t="s">
        <v>289</v>
      </c>
      <c r="R4" s="763"/>
      <c r="S4" s="763"/>
      <c r="T4" s="763"/>
    </row>
    <row r="5" spans="1:20" s="384" customFormat="1" ht="21.75" customHeight="1">
      <c r="A5" s="382"/>
      <c r="B5" s="21"/>
      <c r="C5" s="21"/>
      <c r="D5" s="382"/>
      <c r="E5" s="382"/>
      <c r="F5" s="382"/>
      <c r="G5" s="382"/>
      <c r="H5" s="382"/>
      <c r="I5" s="382"/>
      <c r="J5" s="382"/>
      <c r="K5" s="382"/>
      <c r="L5" s="382"/>
      <c r="M5" s="382"/>
      <c r="N5" s="382"/>
      <c r="O5" s="382"/>
      <c r="P5" s="382"/>
      <c r="Q5" s="760" t="s">
        <v>412</v>
      </c>
      <c r="R5" s="760"/>
      <c r="S5" s="760"/>
      <c r="T5" s="760"/>
    </row>
    <row r="6" spans="1:36" s="384" customFormat="1" ht="18.75" customHeight="1">
      <c r="A6" s="755" t="s">
        <v>53</v>
      </c>
      <c r="B6" s="755"/>
      <c r="C6" s="741" t="s">
        <v>106</v>
      </c>
      <c r="D6" s="741"/>
      <c r="E6" s="741"/>
      <c r="F6" s="747" t="s">
        <v>97</v>
      </c>
      <c r="G6" s="747" t="s">
        <v>107</v>
      </c>
      <c r="H6" s="757" t="s">
        <v>98</v>
      </c>
      <c r="I6" s="757"/>
      <c r="J6" s="757"/>
      <c r="K6" s="757"/>
      <c r="L6" s="757"/>
      <c r="M6" s="757"/>
      <c r="N6" s="757"/>
      <c r="O6" s="757"/>
      <c r="P6" s="757"/>
      <c r="Q6" s="757"/>
      <c r="R6" s="757"/>
      <c r="S6" s="741" t="s">
        <v>231</v>
      </c>
      <c r="T6" s="742" t="s">
        <v>410</v>
      </c>
      <c r="U6" s="386"/>
      <c r="V6" s="386"/>
      <c r="W6" s="386"/>
      <c r="X6" s="386"/>
      <c r="Y6" s="386"/>
      <c r="Z6" s="386"/>
      <c r="AA6" s="386"/>
      <c r="AB6" s="386"/>
      <c r="AC6" s="386"/>
      <c r="AD6" s="386"/>
      <c r="AE6" s="386"/>
      <c r="AF6" s="386"/>
      <c r="AG6" s="386"/>
      <c r="AH6" s="386"/>
      <c r="AI6" s="386"/>
      <c r="AJ6" s="386"/>
    </row>
    <row r="7" spans="1:36" s="405" customFormat="1" ht="21" customHeight="1">
      <c r="A7" s="755"/>
      <c r="B7" s="755"/>
      <c r="C7" s="741" t="s">
        <v>42</v>
      </c>
      <c r="D7" s="742" t="s">
        <v>7</v>
      </c>
      <c r="E7" s="742"/>
      <c r="F7" s="747"/>
      <c r="G7" s="747"/>
      <c r="H7" s="747" t="s">
        <v>98</v>
      </c>
      <c r="I7" s="741" t="s">
        <v>99</v>
      </c>
      <c r="J7" s="741"/>
      <c r="K7" s="741"/>
      <c r="L7" s="741"/>
      <c r="M7" s="741"/>
      <c r="N7" s="741"/>
      <c r="O7" s="741"/>
      <c r="P7" s="741"/>
      <c r="Q7" s="741"/>
      <c r="R7" s="747" t="s">
        <v>108</v>
      </c>
      <c r="S7" s="741"/>
      <c r="T7" s="742"/>
      <c r="U7" s="390"/>
      <c r="V7" s="390"/>
      <c r="W7" s="390"/>
      <c r="X7" s="390"/>
      <c r="Y7" s="390"/>
      <c r="Z7" s="390"/>
      <c r="AA7" s="390"/>
      <c r="AB7" s="390"/>
      <c r="AC7" s="390"/>
      <c r="AD7" s="390"/>
      <c r="AE7" s="390"/>
      <c r="AF7" s="390"/>
      <c r="AG7" s="390"/>
      <c r="AH7" s="390"/>
      <c r="AI7" s="390"/>
      <c r="AJ7" s="390"/>
    </row>
    <row r="8" spans="1:36" s="384" customFormat="1" ht="21.75" customHeight="1">
      <c r="A8" s="755"/>
      <c r="B8" s="755"/>
      <c r="C8" s="741"/>
      <c r="D8" s="742" t="s">
        <v>109</v>
      </c>
      <c r="E8" s="742" t="s">
        <v>110</v>
      </c>
      <c r="F8" s="747"/>
      <c r="G8" s="747"/>
      <c r="H8" s="747"/>
      <c r="I8" s="747" t="s">
        <v>409</v>
      </c>
      <c r="J8" s="742" t="s">
        <v>7</v>
      </c>
      <c r="K8" s="742"/>
      <c r="L8" s="742"/>
      <c r="M8" s="742"/>
      <c r="N8" s="742"/>
      <c r="O8" s="742"/>
      <c r="P8" s="742"/>
      <c r="Q8" s="742"/>
      <c r="R8" s="747"/>
      <c r="S8" s="741"/>
      <c r="T8" s="742"/>
      <c r="U8" s="386"/>
      <c r="V8" s="386"/>
      <c r="W8" s="386"/>
      <c r="X8" s="386"/>
      <c r="Y8" s="386"/>
      <c r="Z8" s="386"/>
      <c r="AA8" s="386"/>
      <c r="AB8" s="386"/>
      <c r="AC8" s="386"/>
      <c r="AD8" s="386"/>
      <c r="AE8" s="386"/>
      <c r="AF8" s="386"/>
      <c r="AG8" s="386"/>
      <c r="AH8" s="386"/>
      <c r="AI8" s="386"/>
      <c r="AJ8" s="386"/>
    </row>
    <row r="9" spans="1:36" s="384" customFormat="1" ht="84" customHeight="1">
      <c r="A9" s="755"/>
      <c r="B9" s="755"/>
      <c r="C9" s="741"/>
      <c r="D9" s="742"/>
      <c r="E9" s="742"/>
      <c r="F9" s="747"/>
      <c r="G9" s="747"/>
      <c r="H9" s="747"/>
      <c r="I9" s="747"/>
      <c r="J9" s="394" t="s">
        <v>111</v>
      </c>
      <c r="K9" s="394" t="s">
        <v>112</v>
      </c>
      <c r="L9" s="394" t="s">
        <v>104</v>
      </c>
      <c r="M9" s="395" t="s">
        <v>100</v>
      </c>
      <c r="N9" s="395" t="s">
        <v>113</v>
      </c>
      <c r="O9" s="395" t="s">
        <v>101</v>
      </c>
      <c r="P9" s="395" t="s">
        <v>232</v>
      </c>
      <c r="Q9" s="395" t="s">
        <v>102</v>
      </c>
      <c r="R9" s="747"/>
      <c r="S9" s="741"/>
      <c r="T9" s="742"/>
      <c r="U9" s="386"/>
      <c r="V9" s="386"/>
      <c r="W9" s="386"/>
      <c r="X9" s="386"/>
      <c r="Y9" s="386"/>
      <c r="Z9" s="386"/>
      <c r="AA9" s="386"/>
      <c r="AB9" s="386"/>
      <c r="AC9" s="386"/>
      <c r="AD9" s="386"/>
      <c r="AE9" s="386"/>
      <c r="AF9" s="386"/>
      <c r="AG9" s="386"/>
      <c r="AH9" s="386"/>
      <c r="AI9" s="386"/>
      <c r="AJ9" s="386"/>
    </row>
    <row r="10" spans="1:20" s="384" customFormat="1" ht="17.25" customHeight="1">
      <c r="A10" s="769" t="s">
        <v>6</v>
      </c>
      <c r="B10" s="769"/>
      <c r="C10" s="402">
        <v>1</v>
      </c>
      <c r="D10" s="402">
        <v>2</v>
      </c>
      <c r="E10" s="402">
        <v>3</v>
      </c>
      <c r="F10" s="402">
        <v>4</v>
      </c>
      <c r="G10" s="402">
        <v>5</v>
      </c>
      <c r="H10" s="402">
        <v>6</v>
      </c>
      <c r="I10" s="402">
        <v>7</v>
      </c>
      <c r="J10" s="402">
        <v>8</v>
      </c>
      <c r="K10" s="402">
        <v>9</v>
      </c>
      <c r="L10" s="402" t="s">
        <v>79</v>
      </c>
      <c r="M10" s="402" t="s">
        <v>80</v>
      </c>
      <c r="N10" s="402" t="s">
        <v>81</v>
      </c>
      <c r="O10" s="402" t="s">
        <v>82</v>
      </c>
      <c r="P10" s="402" t="s">
        <v>83</v>
      </c>
      <c r="Q10" s="402" t="s">
        <v>234</v>
      </c>
      <c r="R10" s="402" t="s">
        <v>235</v>
      </c>
      <c r="S10" s="402" t="s">
        <v>236</v>
      </c>
      <c r="T10" s="402" t="s">
        <v>237</v>
      </c>
    </row>
    <row r="11" spans="1:20" s="384" customFormat="1" ht="24" customHeight="1">
      <c r="A11" s="767" t="s">
        <v>30</v>
      </c>
      <c r="B11" s="767"/>
      <c r="C11" s="433">
        <f>SUM(C12:C21)</f>
        <v>221740820</v>
      </c>
      <c r="D11" s="433">
        <f aca="true" t="shared" si="0" ref="D11:S11">SUM(D12:D21)</f>
        <v>133294450</v>
      </c>
      <c r="E11" s="433">
        <f t="shared" si="0"/>
        <v>88446370</v>
      </c>
      <c r="F11" s="433">
        <f t="shared" si="0"/>
        <v>5231515</v>
      </c>
      <c r="G11" s="433">
        <f t="shared" si="0"/>
        <v>59055421</v>
      </c>
      <c r="H11" s="433">
        <f t="shared" si="0"/>
        <v>216509305</v>
      </c>
      <c r="I11" s="433">
        <f t="shared" si="0"/>
        <v>102287674</v>
      </c>
      <c r="J11" s="433">
        <f t="shared" si="0"/>
        <v>15893335</v>
      </c>
      <c r="K11" s="433">
        <f t="shared" si="0"/>
        <v>3256446</v>
      </c>
      <c r="L11" s="433">
        <f t="shared" si="0"/>
        <v>98735</v>
      </c>
      <c r="M11" s="433">
        <f t="shared" si="0"/>
        <v>83037751</v>
      </c>
      <c r="N11" s="433">
        <f t="shared" si="0"/>
        <v>1407</v>
      </c>
      <c r="O11" s="433">
        <f t="shared" si="0"/>
        <v>0</v>
      </c>
      <c r="P11" s="433">
        <f t="shared" si="0"/>
        <v>0</v>
      </c>
      <c r="Q11" s="433">
        <f t="shared" si="0"/>
        <v>0</v>
      </c>
      <c r="R11" s="433">
        <f t="shared" si="0"/>
        <v>114221631</v>
      </c>
      <c r="S11" s="433">
        <f t="shared" si="0"/>
        <v>197260789</v>
      </c>
      <c r="T11" s="429">
        <f>(J11+K11+L11)/I11</f>
        <v>0.18818021025680964</v>
      </c>
    </row>
    <row r="12" spans="1:20" s="384" customFormat="1" ht="26.25" customHeight="1">
      <c r="A12" s="418" t="s">
        <v>0</v>
      </c>
      <c r="B12" s="419" t="s">
        <v>76</v>
      </c>
      <c r="C12" s="433">
        <f>D12+E12</f>
        <v>67934183</v>
      </c>
      <c r="D12" s="775">
        <v>3007165</v>
      </c>
      <c r="E12" s="776">
        <v>64927018</v>
      </c>
      <c r="F12" s="776">
        <v>252472</v>
      </c>
      <c r="G12" s="777">
        <v>0</v>
      </c>
      <c r="H12" s="433">
        <f>I12+R12</f>
        <v>67681711</v>
      </c>
      <c r="I12" s="433">
        <f>J12+K12+L12+M12+N12+O12+P12+Q12</f>
        <v>62916921</v>
      </c>
      <c r="J12" s="776">
        <v>779767</v>
      </c>
      <c r="K12" s="777">
        <v>0</v>
      </c>
      <c r="L12" s="777">
        <v>0</v>
      </c>
      <c r="M12" s="776">
        <v>62137154</v>
      </c>
      <c r="N12" s="777">
        <v>0</v>
      </c>
      <c r="O12" s="777">
        <v>0</v>
      </c>
      <c r="P12" s="777">
        <v>0</v>
      </c>
      <c r="Q12" s="777">
        <v>0</v>
      </c>
      <c r="R12" s="776">
        <v>4764790</v>
      </c>
      <c r="S12" s="434">
        <f>C12-F12-J12-K12-L12</f>
        <v>66901944</v>
      </c>
      <c r="T12" s="429">
        <f aca="true" t="shared" si="1" ref="T12:T21">(J12+K12+L12)/I12</f>
        <v>0.012393597582437322</v>
      </c>
    </row>
    <row r="13" spans="1:20" ht="24.75" customHeight="1">
      <c r="A13" s="420" t="s">
        <v>43</v>
      </c>
      <c r="B13" s="421" t="s">
        <v>413</v>
      </c>
      <c r="C13" s="433">
        <f aca="true" t="shared" si="2" ref="C13:C21">D13+E13</f>
        <v>111571811</v>
      </c>
      <c r="D13" s="775">
        <v>100952355</v>
      </c>
      <c r="E13" s="776">
        <v>10619456</v>
      </c>
      <c r="F13" s="776">
        <v>27007</v>
      </c>
      <c r="G13" s="777">
        <v>59055421</v>
      </c>
      <c r="H13" s="433">
        <f aca="true" t="shared" si="3" ref="H13:H21">I13+R13</f>
        <v>111544804</v>
      </c>
      <c r="I13" s="433">
        <f aca="true" t="shared" si="4" ref="I13:I21">J13+K13+L13+M13+N13+O13+P13+Q13</f>
        <v>20194598</v>
      </c>
      <c r="J13" s="776">
        <v>7074965</v>
      </c>
      <c r="K13" s="776">
        <v>2028426</v>
      </c>
      <c r="L13" s="776">
        <v>58803</v>
      </c>
      <c r="M13" s="776">
        <v>11031297</v>
      </c>
      <c r="N13" s="777">
        <v>1107</v>
      </c>
      <c r="O13" s="777">
        <v>0</v>
      </c>
      <c r="P13" s="777">
        <v>0</v>
      </c>
      <c r="Q13" s="777">
        <v>0</v>
      </c>
      <c r="R13" s="776">
        <v>91350206</v>
      </c>
      <c r="S13" s="434">
        <f aca="true" t="shared" si="5" ref="S13:S21">C13-F13-J13-K13-L13</f>
        <v>102382610</v>
      </c>
      <c r="T13" s="429">
        <f t="shared" si="1"/>
        <v>0.4536952901959227</v>
      </c>
    </row>
    <row r="14" spans="1:20" ht="24.75" customHeight="1">
      <c r="A14" s="420" t="s">
        <v>44</v>
      </c>
      <c r="B14" s="422" t="s">
        <v>422</v>
      </c>
      <c r="C14" s="433">
        <f t="shared" si="2"/>
        <v>10368967</v>
      </c>
      <c r="D14" s="775">
        <v>8550096</v>
      </c>
      <c r="E14" s="776">
        <v>1818871</v>
      </c>
      <c r="F14" s="776">
        <v>0</v>
      </c>
      <c r="G14" s="777">
        <v>0</v>
      </c>
      <c r="H14" s="433">
        <f t="shared" si="3"/>
        <v>10368967</v>
      </c>
      <c r="I14" s="433">
        <f t="shared" si="4"/>
        <v>4177100</v>
      </c>
      <c r="J14" s="776">
        <v>1048730</v>
      </c>
      <c r="K14" s="776">
        <v>465473</v>
      </c>
      <c r="L14" s="777">
        <v>0</v>
      </c>
      <c r="M14" s="776">
        <v>2662897</v>
      </c>
      <c r="N14" s="777">
        <v>0</v>
      </c>
      <c r="O14" s="777">
        <v>0</v>
      </c>
      <c r="P14" s="777">
        <v>0</v>
      </c>
      <c r="Q14" s="777">
        <v>0</v>
      </c>
      <c r="R14" s="776">
        <v>6191867</v>
      </c>
      <c r="S14" s="434">
        <f t="shared" si="5"/>
        <v>8854764</v>
      </c>
      <c r="T14" s="429">
        <f t="shared" si="1"/>
        <v>0.36250101745229946</v>
      </c>
    </row>
    <row r="15" spans="1:20" ht="28.5" customHeight="1">
      <c r="A15" s="420" t="s">
        <v>45</v>
      </c>
      <c r="B15" s="422" t="s">
        <v>423</v>
      </c>
      <c r="C15" s="433">
        <f t="shared" si="2"/>
        <v>5532194</v>
      </c>
      <c r="D15" s="775">
        <v>1683896</v>
      </c>
      <c r="E15" s="776">
        <v>3848298</v>
      </c>
      <c r="F15" s="776">
        <v>85063</v>
      </c>
      <c r="G15" s="777">
        <v>0</v>
      </c>
      <c r="H15" s="433">
        <f t="shared" si="3"/>
        <v>5447131</v>
      </c>
      <c r="I15" s="433">
        <f t="shared" si="4"/>
        <v>3976142</v>
      </c>
      <c r="J15" s="776">
        <v>1901417</v>
      </c>
      <c r="K15" s="776">
        <v>135392</v>
      </c>
      <c r="L15" s="776">
        <v>5972</v>
      </c>
      <c r="M15" s="776">
        <v>1933361</v>
      </c>
      <c r="N15" s="777">
        <v>0</v>
      </c>
      <c r="O15" s="777">
        <v>0</v>
      </c>
      <c r="P15" s="777">
        <v>0</v>
      </c>
      <c r="Q15" s="777">
        <v>0</v>
      </c>
      <c r="R15" s="776">
        <v>1470989</v>
      </c>
      <c r="S15" s="434">
        <f t="shared" si="5"/>
        <v>3404350</v>
      </c>
      <c r="T15" s="429">
        <f t="shared" si="1"/>
        <v>0.5137595689489963</v>
      </c>
    </row>
    <row r="16" spans="1:20" s="384" customFormat="1" ht="24.75" customHeight="1">
      <c r="A16" s="420" t="s">
        <v>54</v>
      </c>
      <c r="B16" s="421" t="s">
        <v>414</v>
      </c>
      <c r="C16" s="433">
        <f t="shared" si="2"/>
        <v>3700803</v>
      </c>
      <c r="D16" s="775">
        <v>2823118</v>
      </c>
      <c r="E16" s="776">
        <v>877685</v>
      </c>
      <c r="F16" s="776">
        <v>70400</v>
      </c>
      <c r="G16" s="777">
        <v>0</v>
      </c>
      <c r="H16" s="433">
        <f t="shared" si="3"/>
        <v>3630403</v>
      </c>
      <c r="I16" s="433">
        <f t="shared" si="4"/>
        <v>1956374</v>
      </c>
      <c r="J16" s="776">
        <v>434181</v>
      </c>
      <c r="K16" s="776">
        <v>179241</v>
      </c>
      <c r="L16" s="777">
        <v>0</v>
      </c>
      <c r="M16" s="776">
        <v>1342652</v>
      </c>
      <c r="N16" s="776">
        <v>300</v>
      </c>
      <c r="O16" s="777">
        <v>0</v>
      </c>
      <c r="P16" s="777">
        <v>0</v>
      </c>
      <c r="Q16" s="777">
        <v>0</v>
      </c>
      <c r="R16" s="776">
        <v>1674029</v>
      </c>
      <c r="S16" s="434">
        <f t="shared" si="5"/>
        <v>3016981</v>
      </c>
      <c r="T16" s="429">
        <f t="shared" si="1"/>
        <v>0.31355047654487334</v>
      </c>
    </row>
    <row r="17" spans="1:20" ht="24.75" customHeight="1">
      <c r="A17" s="420" t="s">
        <v>55</v>
      </c>
      <c r="B17" s="421" t="s">
        <v>415</v>
      </c>
      <c r="C17" s="433">
        <f t="shared" si="2"/>
        <v>8040545</v>
      </c>
      <c r="D17" s="775">
        <v>5651152</v>
      </c>
      <c r="E17" s="776">
        <v>2389393</v>
      </c>
      <c r="F17" s="776">
        <v>277500</v>
      </c>
      <c r="G17" s="777">
        <v>0</v>
      </c>
      <c r="H17" s="433">
        <f t="shared" si="3"/>
        <v>7763045</v>
      </c>
      <c r="I17" s="433">
        <f t="shared" si="4"/>
        <v>2677446</v>
      </c>
      <c r="J17" s="776">
        <v>1683689</v>
      </c>
      <c r="K17" s="776">
        <v>320668</v>
      </c>
      <c r="L17" s="776">
        <v>8500</v>
      </c>
      <c r="M17" s="776">
        <v>664589</v>
      </c>
      <c r="N17" s="777">
        <v>0</v>
      </c>
      <c r="O17" s="777">
        <v>0</v>
      </c>
      <c r="P17" s="777">
        <v>0</v>
      </c>
      <c r="Q17" s="777">
        <v>0</v>
      </c>
      <c r="R17" s="776">
        <v>5085599</v>
      </c>
      <c r="S17" s="434">
        <f t="shared" si="5"/>
        <v>5750188</v>
      </c>
      <c r="T17" s="429">
        <f t="shared" si="1"/>
        <v>0.7517824822610801</v>
      </c>
    </row>
    <row r="18" spans="1:20" ht="24.75" customHeight="1">
      <c r="A18" s="420" t="s">
        <v>56</v>
      </c>
      <c r="B18" s="421" t="s">
        <v>416</v>
      </c>
      <c r="C18" s="433">
        <f t="shared" si="2"/>
        <v>5930767</v>
      </c>
      <c r="D18" s="775">
        <v>3698003</v>
      </c>
      <c r="E18" s="776">
        <v>2232764</v>
      </c>
      <c r="F18" s="776">
        <v>1150</v>
      </c>
      <c r="G18" s="777">
        <v>0</v>
      </c>
      <c r="H18" s="433">
        <f t="shared" si="3"/>
        <v>5929617</v>
      </c>
      <c r="I18" s="433">
        <f t="shared" si="4"/>
        <v>3801357</v>
      </c>
      <c r="J18" s="776">
        <v>953858</v>
      </c>
      <c r="K18" s="776">
        <v>117305</v>
      </c>
      <c r="L18" s="776">
        <v>9080</v>
      </c>
      <c r="M18" s="776">
        <v>2721114</v>
      </c>
      <c r="N18" s="777">
        <v>0</v>
      </c>
      <c r="O18" s="777">
        <v>0</v>
      </c>
      <c r="P18" s="777">
        <v>0</v>
      </c>
      <c r="Q18" s="777">
        <v>0</v>
      </c>
      <c r="R18" s="776">
        <v>2128260</v>
      </c>
      <c r="S18" s="434">
        <f t="shared" si="5"/>
        <v>4849374</v>
      </c>
      <c r="T18" s="429">
        <f t="shared" si="1"/>
        <v>0.28417299401240137</v>
      </c>
    </row>
    <row r="19" spans="1:20" ht="24.75" customHeight="1">
      <c r="A19" s="420" t="s">
        <v>57</v>
      </c>
      <c r="B19" s="421" t="s">
        <v>419</v>
      </c>
      <c r="C19" s="433">
        <f t="shared" si="2"/>
        <v>7079684</v>
      </c>
      <c r="D19" s="775">
        <v>5832957</v>
      </c>
      <c r="E19" s="776">
        <v>1246727</v>
      </c>
      <c r="F19" s="776">
        <v>4517423</v>
      </c>
      <c r="G19" s="777">
        <v>0</v>
      </c>
      <c r="H19" s="433">
        <f t="shared" si="3"/>
        <v>2562261</v>
      </c>
      <c r="I19" s="433">
        <f t="shared" si="4"/>
        <v>1958149</v>
      </c>
      <c r="J19" s="776">
        <v>1600638</v>
      </c>
      <c r="K19" s="776">
        <v>7941</v>
      </c>
      <c r="L19" s="777">
        <v>11080</v>
      </c>
      <c r="M19" s="776">
        <v>338490</v>
      </c>
      <c r="N19" s="777">
        <v>0</v>
      </c>
      <c r="O19" s="777">
        <v>0</v>
      </c>
      <c r="P19" s="777">
        <v>0</v>
      </c>
      <c r="Q19" s="777">
        <v>0</v>
      </c>
      <c r="R19" s="776">
        <v>604112</v>
      </c>
      <c r="S19" s="434">
        <f t="shared" si="5"/>
        <v>942602</v>
      </c>
      <c r="T19" s="429">
        <f t="shared" si="1"/>
        <v>0.8271377714361879</v>
      </c>
    </row>
    <row r="20" spans="1:20" ht="24.75" customHeight="1">
      <c r="A20" s="420" t="s">
        <v>58</v>
      </c>
      <c r="B20" s="421" t="s">
        <v>417</v>
      </c>
      <c r="C20" s="433">
        <f t="shared" si="2"/>
        <v>474730</v>
      </c>
      <c r="D20" s="775">
        <v>303724</v>
      </c>
      <c r="E20" s="776">
        <v>171006</v>
      </c>
      <c r="F20" s="777">
        <v>0</v>
      </c>
      <c r="G20" s="777">
        <v>0</v>
      </c>
      <c r="H20" s="433">
        <f t="shared" si="3"/>
        <v>474730</v>
      </c>
      <c r="I20" s="433">
        <f t="shared" si="4"/>
        <v>303040</v>
      </c>
      <c r="J20" s="776">
        <v>234060</v>
      </c>
      <c r="K20" s="777">
        <v>0</v>
      </c>
      <c r="L20" s="777">
        <v>0</v>
      </c>
      <c r="M20" s="776">
        <v>68980</v>
      </c>
      <c r="N20" s="777">
        <v>0</v>
      </c>
      <c r="O20" s="777">
        <v>0</v>
      </c>
      <c r="P20" s="777">
        <v>0</v>
      </c>
      <c r="Q20" s="777">
        <v>0</v>
      </c>
      <c r="R20" s="776">
        <v>171690</v>
      </c>
      <c r="S20" s="434">
        <f t="shared" si="5"/>
        <v>240670</v>
      </c>
      <c r="T20" s="429">
        <f t="shared" si="1"/>
        <v>0.7723732840549102</v>
      </c>
    </row>
    <row r="21" spans="1:20" ht="24.75" customHeight="1">
      <c r="A21" s="420" t="s">
        <v>59</v>
      </c>
      <c r="B21" s="421" t="s">
        <v>418</v>
      </c>
      <c r="C21" s="433">
        <f t="shared" si="2"/>
        <v>1107136</v>
      </c>
      <c r="D21" s="775">
        <v>791984</v>
      </c>
      <c r="E21" s="776">
        <v>315152</v>
      </c>
      <c r="F21" s="777">
        <v>500</v>
      </c>
      <c r="G21" s="777">
        <v>0</v>
      </c>
      <c r="H21" s="433">
        <f t="shared" si="3"/>
        <v>1106636</v>
      </c>
      <c r="I21" s="433">
        <f t="shared" si="4"/>
        <v>326547</v>
      </c>
      <c r="J21" s="776">
        <v>182030</v>
      </c>
      <c r="K21" s="776">
        <v>2000</v>
      </c>
      <c r="L21" s="777">
        <v>5300</v>
      </c>
      <c r="M21" s="776">
        <v>137217</v>
      </c>
      <c r="N21" s="777">
        <v>0</v>
      </c>
      <c r="O21" s="777">
        <v>0</v>
      </c>
      <c r="P21" s="777">
        <v>0</v>
      </c>
      <c r="Q21" s="777">
        <v>0</v>
      </c>
      <c r="R21" s="776">
        <v>780089</v>
      </c>
      <c r="S21" s="434">
        <f t="shared" si="5"/>
        <v>917306</v>
      </c>
      <c r="T21" s="429">
        <f t="shared" si="1"/>
        <v>0.5797940265872906</v>
      </c>
    </row>
    <row r="22" spans="1:20" s="383" customFormat="1" ht="29.25" customHeight="1">
      <c r="A22" s="756"/>
      <c r="B22" s="756"/>
      <c r="C22" s="756"/>
      <c r="D22" s="756"/>
      <c r="E22" s="756"/>
      <c r="F22" s="417"/>
      <c r="G22" s="411"/>
      <c r="H22" s="411"/>
      <c r="I22" s="411"/>
      <c r="J22" s="411"/>
      <c r="K22" s="411"/>
      <c r="L22" s="411"/>
      <c r="M22" s="411"/>
      <c r="N22" s="411"/>
      <c r="O22" s="759" t="s">
        <v>428</v>
      </c>
      <c r="P22" s="759"/>
      <c r="Q22" s="759"/>
      <c r="R22" s="759"/>
      <c r="S22" s="759"/>
      <c r="T22" s="759"/>
    </row>
    <row r="23" spans="1:20" s="403" customFormat="1" ht="19.5" customHeight="1">
      <c r="A23" s="412"/>
      <c r="B23" s="768" t="s">
        <v>4</v>
      </c>
      <c r="C23" s="768"/>
      <c r="D23" s="768"/>
      <c r="E23" s="768"/>
      <c r="F23" s="435"/>
      <c r="G23" s="435"/>
      <c r="H23" s="436"/>
      <c r="I23" s="435"/>
      <c r="J23" s="435"/>
      <c r="K23" s="435"/>
      <c r="L23" s="435"/>
      <c r="M23" s="435"/>
      <c r="N23" s="435"/>
      <c r="O23" s="766" t="s">
        <v>425</v>
      </c>
      <c r="P23" s="766"/>
      <c r="Q23" s="766"/>
      <c r="R23" s="766"/>
      <c r="S23" s="766"/>
      <c r="T23" s="766"/>
    </row>
    <row r="24" spans="1:20" ht="18.75">
      <c r="A24" s="407"/>
      <c r="F24" s="414"/>
      <c r="G24" s="414"/>
      <c r="H24" s="414"/>
      <c r="I24" s="414"/>
      <c r="J24" s="414"/>
      <c r="K24" s="414"/>
      <c r="L24" s="414"/>
      <c r="M24" s="414"/>
      <c r="N24" s="414"/>
      <c r="O24" s="765"/>
      <c r="P24" s="765"/>
      <c r="Q24" s="765"/>
      <c r="R24" s="765"/>
      <c r="S24" s="765"/>
      <c r="T24" s="765"/>
    </row>
    <row r="25" spans="1:20" ht="18.75">
      <c r="A25" s="407"/>
      <c r="B25" s="406"/>
      <c r="C25" s="406"/>
      <c r="D25" s="414"/>
      <c r="E25" s="414"/>
      <c r="F25" s="414"/>
      <c r="G25" s="414"/>
      <c r="H25" s="414"/>
      <c r="I25" s="414"/>
      <c r="J25" s="414"/>
      <c r="K25" s="414"/>
      <c r="L25" s="414"/>
      <c r="M25" s="414"/>
      <c r="N25" s="414"/>
      <c r="O25" s="414"/>
      <c r="P25" s="414"/>
      <c r="Q25" s="414"/>
      <c r="R25" s="414"/>
      <c r="S25" s="406"/>
      <c r="T25" s="406"/>
    </row>
    <row r="26" spans="1:20" ht="15.75">
      <c r="A26" s="406"/>
      <c r="B26" s="772"/>
      <c r="C26" s="772"/>
      <c r="D26" s="772"/>
      <c r="E26" s="414"/>
      <c r="F26" s="414"/>
      <c r="G26" s="414"/>
      <c r="H26" s="414"/>
      <c r="I26" s="414"/>
      <c r="J26" s="414"/>
      <c r="K26" s="414"/>
      <c r="L26" s="414"/>
      <c r="M26" s="414"/>
      <c r="N26" s="414"/>
      <c r="O26" s="414"/>
      <c r="P26" s="414"/>
      <c r="Q26" s="772"/>
      <c r="R26" s="772"/>
      <c r="S26" s="772"/>
      <c r="T26" s="406"/>
    </row>
    <row r="27" spans="1:20" ht="15.75" customHeight="1">
      <c r="A27" s="415"/>
      <c r="B27" s="406"/>
      <c r="C27" s="406"/>
      <c r="D27" s="414"/>
      <c r="E27" s="414"/>
      <c r="F27" s="414"/>
      <c r="G27" s="414"/>
      <c r="H27" s="414"/>
      <c r="I27" s="414"/>
      <c r="J27" s="414"/>
      <c r="K27" s="414"/>
      <c r="L27" s="414"/>
      <c r="M27" s="414"/>
      <c r="N27" s="414"/>
      <c r="O27" s="414"/>
      <c r="P27" s="414"/>
      <c r="Q27" s="414"/>
      <c r="R27" s="414"/>
      <c r="S27" s="406"/>
      <c r="T27" s="406"/>
    </row>
    <row r="28" spans="1:20" ht="15.75">
      <c r="A28" s="416"/>
      <c r="B28" s="437"/>
      <c r="C28" s="437"/>
      <c r="D28" s="437"/>
      <c r="E28" s="437"/>
      <c r="F28" s="437"/>
      <c r="G28" s="437"/>
      <c r="H28" s="437"/>
      <c r="I28" s="437"/>
      <c r="J28" s="437"/>
      <c r="K28" s="437"/>
      <c r="L28" s="437"/>
      <c r="M28" s="437"/>
      <c r="N28" s="437"/>
      <c r="O28" s="437"/>
      <c r="P28" s="437"/>
      <c r="Q28" s="437"/>
      <c r="R28" s="406"/>
      <c r="S28" s="406"/>
      <c r="T28" s="406"/>
    </row>
    <row r="29" spans="1:20" ht="15.75">
      <c r="A29" s="406"/>
      <c r="B29" s="765" t="s">
        <v>424</v>
      </c>
      <c r="C29" s="765"/>
      <c r="D29" s="765"/>
      <c r="E29" s="765"/>
      <c r="F29" s="406"/>
      <c r="G29" s="406"/>
      <c r="H29" s="406"/>
      <c r="I29" s="406"/>
      <c r="J29" s="406"/>
      <c r="K29" s="406"/>
      <c r="L29" s="406"/>
      <c r="M29" s="406"/>
      <c r="N29" s="406"/>
      <c r="O29" s="765" t="s">
        <v>426</v>
      </c>
      <c r="P29" s="765"/>
      <c r="Q29" s="765"/>
      <c r="R29" s="765"/>
      <c r="S29" s="765"/>
      <c r="T29" s="765"/>
    </row>
    <row r="30" spans="2:20" ht="18.75">
      <c r="B30" s="770"/>
      <c r="C30" s="770"/>
      <c r="D30" s="770"/>
      <c r="E30" s="770"/>
      <c r="F30" s="384"/>
      <c r="G30" s="384"/>
      <c r="H30" s="384"/>
      <c r="I30" s="384"/>
      <c r="J30" s="384"/>
      <c r="K30" s="384"/>
      <c r="L30" s="384"/>
      <c r="M30" s="384"/>
      <c r="N30" s="384"/>
      <c r="O30" s="384"/>
      <c r="P30" s="770"/>
      <c r="Q30" s="770"/>
      <c r="R30" s="770"/>
      <c r="S30" s="770"/>
      <c r="T30" s="771"/>
    </row>
  </sheetData>
  <sheetProtection/>
  <mergeCells count="37">
    <mergeCell ref="B23:E23"/>
    <mergeCell ref="A10:B10"/>
    <mergeCell ref="B30:E30"/>
    <mergeCell ref="P30:T30"/>
    <mergeCell ref="B29:E29"/>
    <mergeCell ref="O29:T29"/>
    <mergeCell ref="Q26:S26"/>
    <mergeCell ref="B26:D26"/>
    <mergeCell ref="A22:E22"/>
    <mergeCell ref="H7:H9"/>
    <mergeCell ref="A11:B11"/>
    <mergeCell ref="A6:B9"/>
    <mergeCell ref="C6:E6"/>
    <mergeCell ref="C7:C9"/>
    <mergeCell ref="R7:R9"/>
    <mergeCell ref="I8:I9"/>
    <mergeCell ref="O24:T24"/>
    <mergeCell ref="O23:T23"/>
    <mergeCell ref="T6:T9"/>
    <mergeCell ref="I7:Q7"/>
    <mergeCell ref="O22:T22"/>
    <mergeCell ref="S6:S9"/>
    <mergeCell ref="J8:Q8"/>
    <mergeCell ref="A2:D2"/>
    <mergeCell ref="Q2:T2"/>
    <mergeCell ref="Q4:T4"/>
    <mergeCell ref="A3:D3"/>
    <mergeCell ref="E1:P1"/>
    <mergeCell ref="E2:P2"/>
    <mergeCell ref="E3:P3"/>
    <mergeCell ref="F6:F9"/>
    <mergeCell ref="G6:G9"/>
    <mergeCell ref="H6:R6"/>
    <mergeCell ref="Q5:T5"/>
    <mergeCell ref="D7:E7"/>
    <mergeCell ref="D8:D9"/>
    <mergeCell ref="E8:E9"/>
  </mergeCells>
  <printOptions/>
  <pageMargins left="0.37"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495" t="s">
        <v>29</v>
      </c>
      <c r="B1" s="495"/>
      <c r="C1" s="495"/>
      <c r="D1" s="495"/>
      <c r="E1" s="444" t="s">
        <v>359</v>
      </c>
      <c r="F1" s="444"/>
      <c r="G1" s="444"/>
      <c r="H1" s="444"/>
      <c r="I1" s="444"/>
      <c r="J1" s="444"/>
      <c r="K1" s="444"/>
      <c r="L1" s="31" t="s">
        <v>335</v>
      </c>
      <c r="M1" s="31"/>
      <c r="N1" s="31"/>
      <c r="O1" s="32"/>
      <c r="P1" s="32"/>
    </row>
    <row r="2" spans="1:16" ht="15.75" customHeight="1">
      <c r="A2" s="456" t="s">
        <v>226</v>
      </c>
      <c r="B2" s="456"/>
      <c r="C2" s="456"/>
      <c r="D2" s="456"/>
      <c r="E2" s="444"/>
      <c r="F2" s="444"/>
      <c r="G2" s="444"/>
      <c r="H2" s="444"/>
      <c r="I2" s="444"/>
      <c r="J2" s="444"/>
      <c r="K2" s="444"/>
      <c r="L2" s="439" t="s">
        <v>238</v>
      </c>
      <c r="M2" s="439"/>
      <c r="N2" s="439"/>
      <c r="O2" s="35"/>
      <c r="P2" s="32"/>
    </row>
    <row r="3" spans="1:16" ht="18" customHeight="1">
      <c r="A3" s="456" t="s">
        <v>227</v>
      </c>
      <c r="B3" s="456"/>
      <c r="C3" s="456"/>
      <c r="D3" s="456"/>
      <c r="E3" s="451" t="s">
        <v>355</v>
      </c>
      <c r="F3" s="451"/>
      <c r="G3" s="451"/>
      <c r="H3" s="451"/>
      <c r="I3" s="451"/>
      <c r="J3" s="451"/>
      <c r="K3" s="36"/>
      <c r="L3" s="440" t="s">
        <v>354</v>
      </c>
      <c r="M3" s="440"/>
      <c r="N3" s="440"/>
      <c r="O3" s="32"/>
      <c r="P3" s="32"/>
    </row>
    <row r="4" spans="1:16" ht="21" customHeight="1">
      <c r="A4" s="443" t="s">
        <v>241</v>
      </c>
      <c r="B4" s="443"/>
      <c r="C4" s="443"/>
      <c r="D4" s="443"/>
      <c r="E4" s="39"/>
      <c r="F4" s="40"/>
      <c r="G4" s="41"/>
      <c r="H4" s="41"/>
      <c r="I4" s="41"/>
      <c r="J4" s="41"/>
      <c r="K4" s="32"/>
      <c r="L4" s="439" t="s">
        <v>233</v>
      </c>
      <c r="M4" s="439"/>
      <c r="N4" s="439"/>
      <c r="O4" s="35"/>
      <c r="P4" s="32"/>
    </row>
    <row r="5" spans="1:16" ht="18" customHeight="1">
      <c r="A5" s="41"/>
      <c r="B5" s="32"/>
      <c r="C5" s="42"/>
      <c r="D5" s="441"/>
      <c r="E5" s="441"/>
      <c r="F5" s="441"/>
      <c r="G5" s="441"/>
      <c r="H5" s="441"/>
      <c r="I5" s="441"/>
      <c r="J5" s="441"/>
      <c r="K5" s="441"/>
      <c r="L5" s="43" t="s">
        <v>242</v>
      </c>
      <c r="M5" s="43"/>
      <c r="N5" s="43"/>
      <c r="O5" s="32"/>
      <c r="P5" s="32"/>
    </row>
    <row r="6" spans="1:18" ht="33" customHeight="1">
      <c r="A6" s="499" t="s">
        <v>53</v>
      </c>
      <c r="B6" s="500"/>
      <c r="C6" s="442" t="s">
        <v>243</v>
      </c>
      <c r="D6" s="442"/>
      <c r="E6" s="442"/>
      <c r="F6" s="442"/>
      <c r="G6" s="467" t="s">
        <v>7</v>
      </c>
      <c r="H6" s="460"/>
      <c r="I6" s="460"/>
      <c r="J6" s="460"/>
      <c r="K6" s="460"/>
      <c r="L6" s="460"/>
      <c r="M6" s="460"/>
      <c r="N6" s="461"/>
      <c r="O6" s="464" t="s">
        <v>244</v>
      </c>
      <c r="P6" s="457"/>
      <c r="Q6" s="457"/>
      <c r="R6" s="458"/>
    </row>
    <row r="7" spans="1:18" ht="29.25" customHeight="1">
      <c r="A7" s="501"/>
      <c r="B7" s="502"/>
      <c r="C7" s="442"/>
      <c r="D7" s="442"/>
      <c r="E7" s="442"/>
      <c r="F7" s="442"/>
      <c r="G7" s="467" t="s">
        <v>245</v>
      </c>
      <c r="H7" s="460"/>
      <c r="I7" s="460"/>
      <c r="J7" s="461"/>
      <c r="K7" s="467" t="s">
        <v>88</v>
      </c>
      <c r="L7" s="460"/>
      <c r="M7" s="460"/>
      <c r="N7" s="461"/>
      <c r="O7" s="45" t="s">
        <v>246</v>
      </c>
      <c r="P7" s="45" t="s">
        <v>247</v>
      </c>
      <c r="Q7" s="459" t="s">
        <v>248</v>
      </c>
      <c r="R7" s="459" t="s">
        <v>249</v>
      </c>
    </row>
    <row r="8" spans="1:18" ht="26.25" customHeight="1">
      <c r="A8" s="501"/>
      <c r="B8" s="502"/>
      <c r="C8" s="462" t="s">
        <v>85</v>
      </c>
      <c r="D8" s="498"/>
      <c r="E8" s="462" t="s">
        <v>84</v>
      </c>
      <c r="F8" s="498"/>
      <c r="G8" s="462" t="s">
        <v>86</v>
      </c>
      <c r="H8" s="463"/>
      <c r="I8" s="462" t="s">
        <v>87</v>
      </c>
      <c r="J8" s="463"/>
      <c r="K8" s="462" t="s">
        <v>89</v>
      </c>
      <c r="L8" s="463"/>
      <c r="M8" s="462" t="s">
        <v>90</v>
      </c>
      <c r="N8" s="463"/>
      <c r="O8" s="453" t="s">
        <v>250</v>
      </c>
      <c r="P8" s="454" t="s">
        <v>251</v>
      </c>
      <c r="Q8" s="459"/>
      <c r="R8" s="459"/>
    </row>
    <row r="9" spans="1:18" ht="30.75" customHeight="1">
      <c r="A9" s="501"/>
      <c r="B9" s="502"/>
      <c r="C9" s="46" t="s">
        <v>3</v>
      </c>
      <c r="D9" s="44" t="s">
        <v>9</v>
      </c>
      <c r="E9" s="44" t="s">
        <v>3</v>
      </c>
      <c r="F9" s="44" t="s">
        <v>9</v>
      </c>
      <c r="G9" s="47" t="s">
        <v>3</v>
      </c>
      <c r="H9" s="47" t="s">
        <v>9</v>
      </c>
      <c r="I9" s="47" t="s">
        <v>3</v>
      </c>
      <c r="J9" s="47" t="s">
        <v>9</v>
      </c>
      <c r="K9" s="47" t="s">
        <v>3</v>
      </c>
      <c r="L9" s="47" t="s">
        <v>9</v>
      </c>
      <c r="M9" s="47" t="s">
        <v>3</v>
      </c>
      <c r="N9" s="47" t="s">
        <v>9</v>
      </c>
      <c r="O9" s="453"/>
      <c r="P9" s="455"/>
      <c r="Q9" s="452"/>
      <c r="R9" s="452"/>
    </row>
    <row r="10" spans="1:18" s="52" customFormat="1" ht="18" customHeight="1">
      <c r="A10" s="445" t="s">
        <v>6</v>
      </c>
      <c r="B10" s="445"/>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447" t="s">
        <v>252</v>
      </c>
      <c r="B11" s="448"/>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05" t="s">
        <v>356</v>
      </c>
      <c r="B12" s="506"/>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03" t="s">
        <v>31</v>
      </c>
      <c r="B13" s="504"/>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446" t="s">
        <v>357</v>
      </c>
      <c r="C28" s="446"/>
      <c r="D28" s="446"/>
      <c r="E28" s="446"/>
      <c r="F28" s="75"/>
      <c r="G28" s="76"/>
      <c r="H28" s="76"/>
      <c r="I28" s="76"/>
      <c r="J28" s="446" t="s">
        <v>358</v>
      </c>
      <c r="K28" s="446"/>
      <c r="L28" s="446"/>
      <c r="M28" s="446"/>
      <c r="N28" s="446"/>
      <c r="O28" s="77"/>
      <c r="P28" s="77"/>
      <c r="AG28" s="78" t="s">
        <v>273</v>
      </c>
      <c r="AI28" s="79">
        <f>82/88</f>
        <v>0.9318181818181818</v>
      </c>
    </row>
    <row r="29" spans="1:16" s="85" customFormat="1" ht="19.5" customHeight="1">
      <c r="A29" s="80"/>
      <c r="B29" s="468" t="s">
        <v>35</v>
      </c>
      <c r="C29" s="468"/>
      <c r="D29" s="468"/>
      <c r="E29" s="468"/>
      <c r="F29" s="82"/>
      <c r="G29" s="83"/>
      <c r="H29" s="83"/>
      <c r="I29" s="83"/>
      <c r="J29" s="468" t="s">
        <v>274</v>
      </c>
      <c r="K29" s="468"/>
      <c r="L29" s="468"/>
      <c r="M29" s="468"/>
      <c r="N29" s="468"/>
      <c r="O29" s="84"/>
      <c r="P29" s="84"/>
    </row>
    <row r="30" spans="1:16" s="85" customFormat="1" ht="19.5" customHeight="1">
      <c r="A30" s="80"/>
      <c r="B30" s="449"/>
      <c r="C30" s="449"/>
      <c r="D30" s="449"/>
      <c r="E30" s="82"/>
      <c r="F30" s="82"/>
      <c r="G30" s="83"/>
      <c r="H30" s="83"/>
      <c r="I30" s="83"/>
      <c r="J30" s="450"/>
      <c r="K30" s="450"/>
      <c r="L30" s="450"/>
      <c r="M30" s="450"/>
      <c r="N30" s="450"/>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466" t="s">
        <v>275</v>
      </c>
      <c r="C32" s="466"/>
      <c r="D32" s="466"/>
      <c r="E32" s="466"/>
      <c r="F32" s="87"/>
      <c r="G32" s="88"/>
      <c r="H32" s="88"/>
      <c r="I32" s="88"/>
      <c r="J32" s="465" t="s">
        <v>275</v>
      </c>
      <c r="K32" s="465"/>
      <c r="L32" s="465"/>
      <c r="M32" s="465"/>
      <c r="N32" s="465"/>
      <c r="O32" s="84"/>
      <c r="P32" s="84"/>
    </row>
    <row r="33" spans="1:16" s="85" customFormat="1" ht="19.5" customHeight="1">
      <c r="A33" s="80"/>
      <c r="B33" s="468" t="s">
        <v>276</v>
      </c>
      <c r="C33" s="468"/>
      <c r="D33" s="468"/>
      <c r="E33" s="468"/>
      <c r="F33" s="82"/>
      <c r="G33" s="83"/>
      <c r="H33" s="83"/>
      <c r="I33" s="83"/>
      <c r="J33" s="81"/>
      <c r="K33" s="468" t="s">
        <v>276</v>
      </c>
      <c r="L33" s="468"/>
      <c r="M33" s="468"/>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496" t="s">
        <v>229</v>
      </c>
      <c r="C36" s="496"/>
      <c r="D36" s="496"/>
      <c r="E36" s="496"/>
      <c r="F36" s="91"/>
      <c r="G36" s="91"/>
      <c r="H36" s="91"/>
      <c r="I36" s="91"/>
      <c r="J36" s="497" t="s">
        <v>230</v>
      </c>
      <c r="K36" s="497"/>
      <c r="L36" s="497"/>
      <c r="M36" s="497"/>
      <c r="N36" s="497"/>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G7:J7"/>
    <mergeCell ref="K8:L8"/>
    <mergeCell ref="O6:R6"/>
    <mergeCell ref="R7:R9"/>
    <mergeCell ref="Q7:Q9"/>
    <mergeCell ref="O8:O9"/>
    <mergeCell ref="P8:P9"/>
    <mergeCell ref="G6:N6"/>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507" t="s">
        <v>26</v>
      </c>
      <c r="B1" s="507"/>
      <c r="C1" s="98"/>
      <c r="D1" s="514" t="s">
        <v>336</v>
      </c>
      <c r="E1" s="514"/>
      <c r="F1" s="514"/>
      <c r="G1" s="514"/>
      <c r="H1" s="514"/>
      <c r="I1" s="514"/>
      <c r="J1" s="514"/>
      <c r="K1" s="514"/>
      <c r="L1" s="514"/>
      <c r="M1" s="527" t="s">
        <v>277</v>
      </c>
      <c r="N1" s="528"/>
      <c r="O1" s="528"/>
      <c r="P1" s="528"/>
    </row>
    <row r="2" spans="1:16" s="42" customFormat="1" ht="34.5" customHeight="1">
      <c r="A2" s="513" t="s">
        <v>278</v>
      </c>
      <c r="B2" s="513"/>
      <c r="C2" s="513"/>
      <c r="D2" s="514"/>
      <c r="E2" s="514"/>
      <c r="F2" s="514"/>
      <c r="G2" s="514"/>
      <c r="H2" s="514"/>
      <c r="I2" s="514"/>
      <c r="J2" s="514"/>
      <c r="K2" s="514"/>
      <c r="L2" s="514"/>
      <c r="M2" s="529" t="s">
        <v>337</v>
      </c>
      <c r="N2" s="530"/>
      <c r="O2" s="530"/>
      <c r="P2" s="530"/>
    </row>
    <row r="3" spans="1:16" s="42" customFormat="1" ht="19.5" customHeight="1">
      <c r="A3" s="512" t="s">
        <v>279</v>
      </c>
      <c r="B3" s="512"/>
      <c r="C3" s="512"/>
      <c r="D3" s="514"/>
      <c r="E3" s="514"/>
      <c r="F3" s="514"/>
      <c r="G3" s="514"/>
      <c r="H3" s="514"/>
      <c r="I3" s="514"/>
      <c r="J3" s="514"/>
      <c r="K3" s="514"/>
      <c r="L3" s="514"/>
      <c r="M3" s="529" t="s">
        <v>280</v>
      </c>
      <c r="N3" s="530"/>
      <c r="O3" s="530"/>
      <c r="P3" s="530"/>
    </row>
    <row r="4" spans="1:16" s="103" customFormat="1" ht="18.75" customHeight="1">
      <c r="A4" s="99"/>
      <c r="B4" s="99"/>
      <c r="C4" s="100"/>
      <c r="D4" s="441"/>
      <c r="E4" s="441"/>
      <c r="F4" s="441"/>
      <c r="G4" s="441"/>
      <c r="H4" s="441"/>
      <c r="I4" s="441"/>
      <c r="J4" s="441"/>
      <c r="K4" s="441"/>
      <c r="L4" s="441"/>
      <c r="M4" s="101" t="s">
        <v>281</v>
      </c>
      <c r="N4" s="102"/>
      <c r="O4" s="102"/>
      <c r="P4" s="102"/>
    </row>
    <row r="5" spans="1:16" ht="49.5" customHeight="1">
      <c r="A5" s="519" t="s">
        <v>53</v>
      </c>
      <c r="B5" s="520"/>
      <c r="C5" s="509" t="s">
        <v>78</v>
      </c>
      <c r="D5" s="510"/>
      <c r="E5" s="510"/>
      <c r="F5" s="510"/>
      <c r="G5" s="510"/>
      <c r="H5" s="510"/>
      <c r="I5" s="510"/>
      <c r="J5" s="510"/>
      <c r="K5" s="508" t="s">
        <v>77</v>
      </c>
      <c r="L5" s="508"/>
      <c r="M5" s="508"/>
      <c r="N5" s="508"/>
      <c r="O5" s="508"/>
      <c r="P5" s="508"/>
    </row>
    <row r="6" spans="1:16" ht="20.25" customHeight="1">
      <c r="A6" s="521"/>
      <c r="B6" s="522"/>
      <c r="C6" s="509" t="s">
        <v>3</v>
      </c>
      <c r="D6" s="510"/>
      <c r="E6" s="510"/>
      <c r="F6" s="511"/>
      <c r="G6" s="508" t="s">
        <v>9</v>
      </c>
      <c r="H6" s="508"/>
      <c r="I6" s="508"/>
      <c r="J6" s="508"/>
      <c r="K6" s="531" t="s">
        <v>3</v>
      </c>
      <c r="L6" s="531"/>
      <c r="M6" s="531"/>
      <c r="N6" s="532" t="s">
        <v>9</v>
      </c>
      <c r="O6" s="532"/>
      <c r="P6" s="532"/>
    </row>
    <row r="7" spans="1:16" ht="52.5" customHeight="1">
      <c r="A7" s="521"/>
      <c r="B7" s="522"/>
      <c r="C7" s="525" t="s">
        <v>282</v>
      </c>
      <c r="D7" s="510" t="s">
        <v>74</v>
      </c>
      <c r="E7" s="510"/>
      <c r="F7" s="511"/>
      <c r="G7" s="508" t="s">
        <v>283</v>
      </c>
      <c r="H7" s="508" t="s">
        <v>74</v>
      </c>
      <c r="I7" s="508"/>
      <c r="J7" s="508"/>
      <c r="K7" s="508" t="s">
        <v>32</v>
      </c>
      <c r="L7" s="508" t="s">
        <v>75</v>
      </c>
      <c r="M7" s="508"/>
      <c r="N7" s="508" t="s">
        <v>60</v>
      </c>
      <c r="O7" s="508" t="s">
        <v>75</v>
      </c>
      <c r="P7" s="508"/>
    </row>
    <row r="8" spans="1:16" ht="15.75" customHeight="1">
      <c r="A8" s="521"/>
      <c r="B8" s="522"/>
      <c r="C8" s="525"/>
      <c r="D8" s="508" t="s">
        <v>36</v>
      </c>
      <c r="E8" s="508" t="s">
        <v>37</v>
      </c>
      <c r="F8" s="508" t="s">
        <v>40</v>
      </c>
      <c r="G8" s="508"/>
      <c r="H8" s="508" t="s">
        <v>36</v>
      </c>
      <c r="I8" s="508" t="s">
        <v>37</v>
      </c>
      <c r="J8" s="508" t="s">
        <v>40</v>
      </c>
      <c r="K8" s="508"/>
      <c r="L8" s="508" t="s">
        <v>14</v>
      </c>
      <c r="M8" s="508" t="s">
        <v>13</v>
      </c>
      <c r="N8" s="508"/>
      <c r="O8" s="508" t="s">
        <v>14</v>
      </c>
      <c r="P8" s="508" t="s">
        <v>13</v>
      </c>
    </row>
    <row r="9" spans="1:16" ht="44.25" customHeight="1">
      <c r="A9" s="523"/>
      <c r="B9" s="524"/>
      <c r="C9" s="526"/>
      <c r="D9" s="508"/>
      <c r="E9" s="508"/>
      <c r="F9" s="508"/>
      <c r="G9" s="508"/>
      <c r="H9" s="508"/>
      <c r="I9" s="508"/>
      <c r="J9" s="508"/>
      <c r="K9" s="508"/>
      <c r="L9" s="508"/>
      <c r="M9" s="508"/>
      <c r="N9" s="508"/>
      <c r="O9" s="508"/>
      <c r="P9" s="508"/>
    </row>
    <row r="10" spans="1:16" ht="15" customHeight="1">
      <c r="A10" s="517" t="s">
        <v>6</v>
      </c>
      <c r="B10" s="518"/>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536" t="s">
        <v>284</v>
      </c>
      <c r="B11" s="537"/>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538" t="s">
        <v>285</v>
      </c>
      <c r="B12" s="539"/>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515" t="s">
        <v>33</v>
      </c>
      <c r="B13" s="516"/>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534" t="s">
        <v>338</v>
      </c>
      <c r="C28" s="535"/>
      <c r="D28" s="535"/>
      <c r="E28" s="535"/>
      <c r="F28" s="123"/>
      <c r="G28" s="123"/>
      <c r="H28" s="123"/>
      <c r="I28" s="123"/>
      <c r="J28" s="123"/>
      <c r="K28" s="533" t="s">
        <v>339</v>
      </c>
      <c r="L28" s="533"/>
      <c r="M28" s="533"/>
      <c r="N28" s="533"/>
      <c r="O28" s="533"/>
      <c r="P28" s="533"/>
      <c r="AG28" s="73" t="s">
        <v>273</v>
      </c>
      <c r="AI28" s="113">
        <f>82/88</f>
        <v>0.9318181818181818</v>
      </c>
    </row>
    <row r="29" spans="2:16" ht="16.5">
      <c r="B29" s="535"/>
      <c r="C29" s="535"/>
      <c r="D29" s="535"/>
      <c r="E29" s="535"/>
      <c r="F29" s="123"/>
      <c r="G29" s="123"/>
      <c r="H29" s="123"/>
      <c r="I29" s="123"/>
      <c r="J29" s="123"/>
      <c r="K29" s="533"/>
      <c r="L29" s="533"/>
      <c r="M29" s="533"/>
      <c r="N29" s="533"/>
      <c r="O29" s="533"/>
      <c r="P29" s="533"/>
    </row>
    <row r="30" spans="2:16" ht="21" customHeight="1">
      <c r="B30" s="535"/>
      <c r="C30" s="535"/>
      <c r="D30" s="535"/>
      <c r="E30" s="535"/>
      <c r="F30" s="123"/>
      <c r="G30" s="123"/>
      <c r="H30" s="123"/>
      <c r="I30" s="123"/>
      <c r="J30" s="123"/>
      <c r="K30" s="533"/>
      <c r="L30" s="533"/>
      <c r="M30" s="533"/>
      <c r="N30" s="533"/>
      <c r="O30" s="533"/>
      <c r="P30" s="533"/>
    </row>
    <row r="32" spans="2:16" ht="16.5" customHeight="1">
      <c r="B32" s="541" t="s">
        <v>276</v>
      </c>
      <c r="C32" s="541"/>
      <c r="D32" s="541"/>
      <c r="E32" s="124"/>
      <c r="F32" s="124"/>
      <c r="G32" s="124"/>
      <c r="H32" s="124"/>
      <c r="I32" s="124"/>
      <c r="J32" s="124"/>
      <c r="K32" s="540" t="s">
        <v>340</v>
      </c>
      <c r="L32" s="540"/>
      <c r="M32" s="540"/>
      <c r="N32" s="540"/>
      <c r="O32" s="540"/>
      <c r="P32" s="540"/>
    </row>
    <row r="33" ht="12.75" customHeight="1"/>
    <row r="34" spans="2:5" ht="15.75">
      <c r="B34" s="125"/>
      <c r="C34" s="125"/>
      <c r="D34" s="125"/>
      <c r="E34" s="125"/>
    </row>
    <row r="35" ht="15.75" hidden="1"/>
    <row r="36" spans="2:16" ht="15.75">
      <c r="B36" s="544" t="s">
        <v>229</v>
      </c>
      <c r="C36" s="544"/>
      <c r="D36" s="544"/>
      <c r="E36" s="544"/>
      <c r="F36" s="126"/>
      <c r="G36" s="126"/>
      <c r="H36" s="126"/>
      <c r="I36" s="126"/>
      <c r="K36" s="545" t="s">
        <v>230</v>
      </c>
      <c r="L36" s="545"/>
      <c r="M36" s="545"/>
      <c r="N36" s="545"/>
      <c r="O36" s="545"/>
      <c r="P36" s="545"/>
    </row>
    <row r="39" ht="15.75">
      <c r="A39" s="128" t="s">
        <v>41</v>
      </c>
    </row>
    <row r="40" spans="1:6" ht="15.75">
      <c r="A40" s="129"/>
      <c r="B40" s="130" t="s">
        <v>46</v>
      </c>
      <c r="C40" s="130"/>
      <c r="D40" s="130"/>
      <c r="E40" s="130"/>
      <c r="F40" s="130"/>
    </row>
    <row r="41" spans="1:14" ht="15.75" customHeight="1">
      <c r="A41" s="131" t="s">
        <v>25</v>
      </c>
      <c r="B41" s="543" t="s">
        <v>49</v>
      </c>
      <c r="C41" s="543"/>
      <c r="D41" s="543"/>
      <c r="E41" s="543"/>
      <c r="F41" s="543"/>
      <c r="G41" s="131"/>
      <c r="H41" s="131"/>
      <c r="I41" s="131"/>
      <c r="J41" s="131"/>
      <c r="K41" s="131"/>
      <c r="L41" s="131"/>
      <c r="M41" s="131"/>
      <c r="N41" s="131"/>
    </row>
    <row r="42" spans="1:14" ht="15" customHeight="1">
      <c r="A42" s="131"/>
      <c r="B42" s="542" t="s">
        <v>50</v>
      </c>
      <c r="C42" s="542"/>
      <c r="D42" s="542"/>
      <c r="E42" s="542"/>
      <c r="F42" s="542"/>
      <c r="G42" s="542"/>
      <c r="H42" s="132"/>
      <c r="I42" s="132"/>
      <c r="J42" s="132"/>
      <c r="K42" s="131"/>
      <c r="L42" s="131"/>
      <c r="M42" s="131"/>
      <c r="N42" s="131"/>
    </row>
  </sheetData>
  <sheetProtection/>
  <mergeCells count="45">
    <mergeCell ref="K32:P32"/>
    <mergeCell ref="B32:D32"/>
    <mergeCell ref="B42:G42"/>
    <mergeCell ref="B41:F41"/>
    <mergeCell ref="B36:E36"/>
    <mergeCell ref="K36:P36"/>
    <mergeCell ref="D4:L4"/>
    <mergeCell ref="D7:F7"/>
    <mergeCell ref="K5:P5"/>
    <mergeCell ref="K28:P30"/>
    <mergeCell ref="B28:E30"/>
    <mergeCell ref="A11:B11"/>
    <mergeCell ref="P8:P9"/>
    <mergeCell ref="O8:O9"/>
    <mergeCell ref="L7:M7"/>
    <mergeCell ref="A12:B12"/>
    <mergeCell ref="M1:P1"/>
    <mergeCell ref="M2:P2"/>
    <mergeCell ref="M3:P3"/>
    <mergeCell ref="H8:H9"/>
    <mergeCell ref="L8:L9"/>
    <mergeCell ref="M8:M9"/>
    <mergeCell ref="K6:M6"/>
    <mergeCell ref="N7:N9"/>
    <mergeCell ref="N6:P6"/>
    <mergeCell ref="O7:P7"/>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495" t="s">
        <v>95</v>
      </c>
      <c r="B1" s="495"/>
      <c r="C1" s="495"/>
      <c r="D1" s="549" t="s">
        <v>341</v>
      </c>
      <c r="E1" s="549"/>
      <c r="F1" s="549"/>
      <c r="G1" s="549"/>
      <c r="H1" s="549"/>
      <c r="I1" s="549"/>
      <c r="J1" s="553" t="s">
        <v>342</v>
      </c>
      <c r="K1" s="554"/>
      <c r="L1" s="554"/>
    </row>
    <row r="2" spans="1:13" ht="15.75" customHeight="1">
      <c r="A2" s="555" t="s">
        <v>287</v>
      </c>
      <c r="B2" s="555"/>
      <c r="C2" s="555"/>
      <c r="D2" s="549"/>
      <c r="E2" s="549"/>
      <c r="F2" s="549"/>
      <c r="G2" s="549"/>
      <c r="H2" s="549"/>
      <c r="I2" s="549"/>
      <c r="J2" s="554" t="s">
        <v>288</v>
      </c>
      <c r="K2" s="554"/>
      <c r="L2" s="554"/>
      <c r="M2" s="133"/>
    </row>
    <row r="3" spans="1:13" ht="15.75" customHeight="1">
      <c r="A3" s="456" t="s">
        <v>239</v>
      </c>
      <c r="B3" s="456"/>
      <c r="C3" s="456"/>
      <c r="D3" s="549"/>
      <c r="E3" s="549"/>
      <c r="F3" s="549"/>
      <c r="G3" s="549"/>
      <c r="H3" s="549"/>
      <c r="I3" s="549"/>
      <c r="J3" s="553" t="s">
        <v>343</v>
      </c>
      <c r="K3" s="553"/>
      <c r="L3" s="553"/>
      <c r="M3" s="37"/>
    </row>
    <row r="4" spans="1:13" ht="15.75" customHeight="1">
      <c r="A4" s="552" t="s">
        <v>241</v>
      </c>
      <c r="B4" s="552"/>
      <c r="C4" s="552"/>
      <c r="D4" s="551"/>
      <c r="E4" s="551"/>
      <c r="F4" s="551"/>
      <c r="G4" s="551"/>
      <c r="H4" s="551"/>
      <c r="I4" s="551"/>
      <c r="J4" s="554" t="s">
        <v>289</v>
      </c>
      <c r="K4" s="554"/>
      <c r="L4" s="554"/>
      <c r="M4" s="133"/>
    </row>
    <row r="5" spans="1:13" ht="15.75">
      <c r="A5" s="134"/>
      <c r="B5" s="134"/>
      <c r="C5" s="34"/>
      <c r="D5" s="34"/>
      <c r="E5" s="34"/>
      <c r="F5" s="34"/>
      <c r="G5" s="34"/>
      <c r="H5" s="34"/>
      <c r="I5" s="34"/>
      <c r="J5" s="550" t="s">
        <v>8</v>
      </c>
      <c r="K5" s="550"/>
      <c r="L5" s="550"/>
      <c r="M5" s="133"/>
    </row>
    <row r="6" spans="1:14" ht="15.75">
      <c r="A6" s="558" t="s">
        <v>53</v>
      </c>
      <c r="B6" s="559"/>
      <c r="C6" s="508" t="s">
        <v>290</v>
      </c>
      <c r="D6" s="548" t="s">
        <v>291</v>
      </c>
      <c r="E6" s="548"/>
      <c r="F6" s="548"/>
      <c r="G6" s="548"/>
      <c r="H6" s="548"/>
      <c r="I6" s="548"/>
      <c r="J6" s="442" t="s">
        <v>93</v>
      </c>
      <c r="K6" s="442"/>
      <c r="L6" s="442"/>
      <c r="M6" s="546" t="s">
        <v>292</v>
      </c>
      <c r="N6" s="547" t="s">
        <v>293</v>
      </c>
    </row>
    <row r="7" spans="1:14" ht="15.75" customHeight="1">
      <c r="A7" s="560"/>
      <c r="B7" s="561"/>
      <c r="C7" s="508"/>
      <c r="D7" s="548" t="s">
        <v>7</v>
      </c>
      <c r="E7" s="548"/>
      <c r="F7" s="548"/>
      <c r="G7" s="548"/>
      <c r="H7" s="548"/>
      <c r="I7" s="548"/>
      <c r="J7" s="442"/>
      <c r="K7" s="442"/>
      <c r="L7" s="442"/>
      <c r="M7" s="546"/>
      <c r="N7" s="547"/>
    </row>
    <row r="8" spans="1:14" s="73" customFormat="1" ht="31.5" customHeight="1">
      <c r="A8" s="560"/>
      <c r="B8" s="561"/>
      <c r="C8" s="508"/>
      <c r="D8" s="442" t="s">
        <v>91</v>
      </c>
      <c r="E8" s="442" t="s">
        <v>92</v>
      </c>
      <c r="F8" s="442"/>
      <c r="G8" s="442"/>
      <c r="H8" s="442"/>
      <c r="I8" s="442"/>
      <c r="J8" s="442"/>
      <c r="K8" s="442"/>
      <c r="L8" s="442"/>
      <c r="M8" s="546"/>
      <c r="N8" s="547"/>
    </row>
    <row r="9" spans="1:14" s="73" customFormat="1" ht="15.75" customHeight="1">
      <c r="A9" s="560"/>
      <c r="B9" s="561"/>
      <c r="C9" s="508"/>
      <c r="D9" s="442"/>
      <c r="E9" s="442" t="s">
        <v>94</v>
      </c>
      <c r="F9" s="442" t="s">
        <v>7</v>
      </c>
      <c r="G9" s="442"/>
      <c r="H9" s="442"/>
      <c r="I9" s="442"/>
      <c r="J9" s="442" t="s">
        <v>7</v>
      </c>
      <c r="K9" s="442"/>
      <c r="L9" s="442"/>
      <c r="M9" s="546"/>
      <c r="N9" s="547"/>
    </row>
    <row r="10" spans="1:14" s="73" customFormat="1" ht="86.25" customHeight="1">
      <c r="A10" s="562"/>
      <c r="B10" s="563"/>
      <c r="C10" s="508"/>
      <c r="D10" s="442"/>
      <c r="E10" s="442"/>
      <c r="F10" s="104" t="s">
        <v>22</v>
      </c>
      <c r="G10" s="104" t="s">
        <v>24</v>
      </c>
      <c r="H10" s="104" t="s">
        <v>16</v>
      </c>
      <c r="I10" s="104" t="s">
        <v>23</v>
      </c>
      <c r="J10" s="104" t="s">
        <v>15</v>
      </c>
      <c r="K10" s="104" t="s">
        <v>20</v>
      </c>
      <c r="L10" s="104" t="s">
        <v>21</v>
      </c>
      <c r="M10" s="546"/>
      <c r="N10" s="547"/>
    </row>
    <row r="11" spans="1:32" ht="13.5" customHeight="1">
      <c r="A11" s="572" t="s">
        <v>5</v>
      </c>
      <c r="B11" s="573"/>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566" t="s">
        <v>284</v>
      </c>
      <c r="B12" s="567"/>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564" t="s">
        <v>240</v>
      </c>
      <c r="B13" s="565"/>
      <c r="C13" s="139">
        <v>59</v>
      </c>
      <c r="D13" s="139">
        <v>43</v>
      </c>
      <c r="E13" s="139">
        <v>0</v>
      </c>
      <c r="F13" s="139">
        <v>5</v>
      </c>
      <c r="G13" s="139">
        <v>2</v>
      </c>
      <c r="H13" s="139">
        <v>7</v>
      </c>
      <c r="I13" s="139">
        <v>2</v>
      </c>
      <c r="J13" s="139">
        <v>10</v>
      </c>
      <c r="K13" s="139">
        <v>44</v>
      </c>
      <c r="L13" s="139">
        <v>5</v>
      </c>
      <c r="M13" s="136"/>
      <c r="N13" s="137"/>
    </row>
    <row r="14" spans="1:37" s="52" customFormat="1" ht="16.5" customHeight="1">
      <c r="A14" s="570" t="s">
        <v>30</v>
      </c>
      <c r="B14" s="571"/>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446" t="s">
        <v>344</v>
      </c>
      <c r="B29" s="574"/>
      <c r="C29" s="574"/>
      <c r="D29" s="574"/>
      <c r="E29" s="158"/>
      <c r="F29" s="158"/>
      <c r="G29" s="158"/>
      <c r="H29" s="556" t="s">
        <v>294</v>
      </c>
      <c r="I29" s="556"/>
      <c r="J29" s="556"/>
      <c r="K29" s="556"/>
      <c r="L29" s="556"/>
      <c r="M29" s="159"/>
    </row>
    <row r="30" spans="1:12" ht="18.75">
      <c r="A30" s="574"/>
      <c r="B30" s="574"/>
      <c r="C30" s="574"/>
      <c r="D30" s="574"/>
      <c r="E30" s="158"/>
      <c r="F30" s="158"/>
      <c r="G30" s="158"/>
      <c r="H30" s="557" t="s">
        <v>295</v>
      </c>
      <c r="I30" s="557"/>
      <c r="J30" s="557"/>
      <c r="K30" s="557"/>
      <c r="L30" s="557"/>
    </row>
    <row r="31" spans="1:12" s="32" customFormat="1" ht="16.5" customHeight="1">
      <c r="A31" s="449"/>
      <c r="B31" s="449"/>
      <c r="C31" s="449"/>
      <c r="D31" s="449"/>
      <c r="E31" s="160"/>
      <c r="F31" s="160"/>
      <c r="G31" s="160"/>
      <c r="H31" s="450"/>
      <c r="I31" s="450"/>
      <c r="J31" s="450"/>
      <c r="K31" s="450"/>
      <c r="L31" s="450"/>
    </row>
    <row r="32" spans="1:12" ht="18.75">
      <c r="A32" s="89"/>
      <c r="B32" s="449" t="s">
        <v>276</v>
      </c>
      <c r="C32" s="449"/>
      <c r="D32" s="449"/>
      <c r="E32" s="160"/>
      <c r="F32" s="160"/>
      <c r="G32" s="160"/>
      <c r="H32" s="160"/>
      <c r="I32" s="575" t="s">
        <v>276</v>
      </c>
      <c r="J32" s="575"/>
      <c r="K32" s="575"/>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496" t="s">
        <v>229</v>
      </c>
      <c r="B37" s="496"/>
      <c r="C37" s="496"/>
      <c r="D37" s="496"/>
      <c r="E37" s="91"/>
      <c r="F37" s="91"/>
      <c r="G37" s="91"/>
      <c r="H37" s="497" t="s">
        <v>229</v>
      </c>
      <c r="I37" s="497"/>
      <c r="J37" s="497"/>
      <c r="K37" s="497"/>
      <c r="L37" s="497"/>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569" t="s">
        <v>46</v>
      </c>
      <c r="C40" s="569"/>
      <c r="D40" s="569"/>
      <c r="E40" s="569"/>
      <c r="F40" s="569"/>
      <c r="G40" s="569"/>
      <c r="H40" s="569"/>
      <c r="I40" s="569"/>
      <c r="J40" s="569"/>
      <c r="K40" s="569"/>
      <c r="L40" s="569"/>
    </row>
    <row r="41" spans="1:12" ht="16.5" customHeight="1">
      <c r="A41" s="165"/>
      <c r="B41" s="568" t="s">
        <v>48</v>
      </c>
      <c r="C41" s="568"/>
      <c r="D41" s="568"/>
      <c r="E41" s="568"/>
      <c r="F41" s="568"/>
      <c r="G41" s="568"/>
      <c r="H41" s="568"/>
      <c r="I41" s="568"/>
      <c r="J41" s="568"/>
      <c r="K41" s="568"/>
      <c r="L41" s="568"/>
    </row>
    <row r="42" ht="15.75">
      <c r="B42" s="38" t="s">
        <v>47</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M6:M10"/>
    <mergeCell ref="N6:N10"/>
    <mergeCell ref="A1:C1"/>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592" t="s">
        <v>117</v>
      </c>
      <c r="B1" s="592"/>
      <c r="C1" s="592"/>
      <c r="D1" s="587" t="s">
        <v>298</v>
      </c>
      <c r="E1" s="588"/>
      <c r="F1" s="588"/>
      <c r="G1" s="588"/>
      <c r="H1" s="588"/>
      <c r="I1" s="588"/>
      <c r="J1" s="588"/>
      <c r="K1" s="588"/>
      <c r="L1" s="588"/>
      <c r="M1" s="588"/>
      <c r="N1" s="588"/>
      <c r="O1" s="212"/>
      <c r="P1" s="169" t="s">
        <v>348</v>
      </c>
      <c r="Q1" s="168"/>
      <c r="R1" s="168"/>
      <c r="S1" s="168"/>
      <c r="T1" s="168"/>
      <c r="U1" s="212"/>
    </row>
    <row r="2" spans="1:21" ht="16.5" customHeight="1">
      <c r="A2" s="589" t="s">
        <v>299</v>
      </c>
      <c r="B2" s="589"/>
      <c r="C2" s="589"/>
      <c r="D2" s="588"/>
      <c r="E2" s="588"/>
      <c r="F2" s="588"/>
      <c r="G2" s="588"/>
      <c r="H2" s="588"/>
      <c r="I2" s="588"/>
      <c r="J2" s="588"/>
      <c r="K2" s="588"/>
      <c r="L2" s="588"/>
      <c r="M2" s="588"/>
      <c r="N2" s="588"/>
      <c r="O2" s="213"/>
      <c r="P2" s="580" t="s">
        <v>300</v>
      </c>
      <c r="Q2" s="580"/>
      <c r="R2" s="580"/>
      <c r="S2" s="580"/>
      <c r="T2" s="580"/>
      <c r="U2" s="213"/>
    </row>
    <row r="3" spans="1:21" ht="16.5" customHeight="1">
      <c r="A3" s="608" t="s">
        <v>301</v>
      </c>
      <c r="B3" s="608"/>
      <c r="C3" s="608"/>
      <c r="D3" s="593" t="s">
        <v>302</v>
      </c>
      <c r="E3" s="593"/>
      <c r="F3" s="593"/>
      <c r="G3" s="593"/>
      <c r="H3" s="593"/>
      <c r="I3" s="593"/>
      <c r="J3" s="593"/>
      <c r="K3" s="593"/>
      <c r="L3" s="593"/>
      <c r="M3" s="593"/>
      <c r="N3" s="593"/>
      <c r="O3" s="213"/>
      <c r="P3" s="173" t="s">
        <v>347</v>
      </c>
      <c r="Q3" s="213"/>
      <c r="R3" s="213"/>
      <c r="S3" s="213"/>
      <c r="T3" s="213"/>
      <c r="U3" s="213"/>
    </row>
    <row r="4" spans="1:21" ht="16.5" customHeight="1">
      <c r="A4" s="594" t="s">
        <v>241</v>
      </c>
      <c r="B4" s="594"/>
      <c r="C4" s="594"/>
      <c r="D4" s="615"/>
      <c r="E4" s="615"/>
      <c r="F4" s="615"/>
      <c r="G4" s="615"/>
      <c r="H4" s="615"/>
      <c r="I4" s="615"/>
      <c r="J4" s="615"/>
      <c r="K4" s="615"/>
      <c r="L4" s="615"/>
      <c r="M4" s="615"/>
      <c r="N4" s="615"/>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581" t="s">
        <v>53</v>
      </c>
      <c r="B6" s="582"/>
      <c r="C6" s="576" t="s">
        <v>118</v>
      </c>
      <c r="D6" s="590" t="s">
        <v>119</v>
      </c>
      <c r="E6" s="591"/>
      <c r="F6" s="591"/>
      <c r="G6" s="591"/>
      <c r="H6" s="591"/>
      <c r="I6" s="591"/>
      <c r="J6" s="591"/>
      <c r="K6" s="591"/>
      <c r="L6" s="591"/>
      <c r="M6" s="591"/>
      <c r="N6" s="591"/>
      <c r="O6" s="591"/>
      <c r="P6" s="591"/>
      <c r="Q6" s="591"/>
      <c r="R6" s="591"/>
      <c r="S6" s="591"/>
      <c r="T6" s="576" t="s">
        <v>120</v>
      </c>
      <c r="U6" s="216"/>
    </row>
    <row r="7" spans="1:20" s="218" customFormat="1" ht="12.75" customHeight="1">
      <c r="A7" s="583"/>
      <c r="B7" s="584"/>
      <c r="C7" s="576"/>
      <c r="D7" s="612" t="s">
        <v>115</v>
      </c>
      <c r="E7" s="591" t="s">
        <v>7</v>
      </c>
      <c r="F7" s="591"/>
      <c r="G7" s="591"/>
      <c r="H7" s="591"/>
      <c r="I7" s="591"/>
      <c r="J7" s="591"/>
      <c r="K7" s="591"/>
      <c r="L7" s="591"/>
      <c r="M7" s="591"/>
      <c r="N7" s="591"/>
      <c r="O7" s="591"/>
      <c r="P7" s="591"/>
      <c r="Q7" s="591"/>
      <c r="R7" s="591"/>
      <c r="S7" s="591"/>
      <c r="T7" s="576"/>
    </row>
    <row r="8" spans="1:21" s="218" customFormat="1" ht="43.5" customHeight="1">
      <c r="A8" s="583"/>
      <c r="B8" s="584"/>
      <c r="C8" s="576"/>
      <c r="D8" s="613"/>
      <c r="E8" s="579" t="s">
        <v>121</v>
      </c>
      <c r="F8" s="576"/>
      <c r="G8" s="576"/>
      <c r="H8" s="576" t="s">
        <v>122</v>
      </c>
      <c r="I8" s="576"/>
      <c r="J8" s="576"/>
      <c r="K8" s="576" t="s">
        <v>123</v>
      </c>
      <c r="L8" s="576"/>
      <c r="M8" s="576" t="s">
        <v>124</v>
      </c>
      <c r="N8" s="576"/>
      <c r="O8" s="576"/>
      <c r="P8" s="576" t="s">
        <v>125</v>
      </c>
      <c r="Q8" s="576" t="s">
        <v>126</v>
      </c>
      <c r="R8" s="576" t="s">
        <v>127</v>
      </c>
      <c r="S8" s="595" t="s">
        <v>128</v>
      </c>
      <c r="T8" s="576"/>
      <c r="U8" s="605" t="s">
        <v>304</v>
      </c>
    </row>
    <row r="9" spans="1:21" s="218" customFormat="1" ht="44.25" customHeight="1">
      <c r="A9" s="585"/>
      <c r="B9" s="586"/>
      <c r="C9" s="576"/>
      <c r="D9" s="614"/>
      <c r="E9" s="219" t="s">
        <v>129</v>
      </c>
      <c r="F9" s="215" t="s">
        <v>130</v>
      </c>
      <c r="G9" s="215" t="s">
        <v>305</v>
      </c>
      <c r="H9" s="215" t="s">
        <v>131</v>
      </c>
      <c r="I9" s="215" t="s">
        <v>132</v>
      </c>
      <c r="J9" s="215" t="s">
        <v>133</v>
      </c>
      <c r="K9" s="215" t="s">
        <v>130</v>
      </c>
      <c r="L9" s="215" t="s">
        <v>134</v>
      </c>
      <c r="M9" s="215" t="s">
        <v>135</v>
      </c>
      <c r="N9" s="215" t="s">
        <v>136</v>
      </c>
      <c r="O9" s="215" t="s">
        <v>306</v>
      </c>
      <c r="P9" s="576"/>
      <c r="Q9" s="576"/>
      <c r="R9" s="576"/>
      <c r="S9" s="595"/>
      <c r="T9" s="576"/>
      <c r="U9" s="606"/>
    </row>
    <row r="10" spans="1:21" s="222" customFormat="1" ht="15.75" customHeight="1">
      <c r="A10" s="609" t="s">
        <v>6</v>
      </c>
      <c r="B10" s="610"/>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06"/>
    </row>
    <row r="11" spans="1:21" s="222" customFormat="1" ht="15.75" customHeight="1">
      <c r="A11" s="577" t="s">
        <v>284</v>
      </c>
      <c r="B11" s="578"/>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07"/>
    </row>
    <row r="12" spans="1:21" s="222" customFormat="1" ht="15.75" customHeight="1">
      <c r="A12" s="596" t="s">
        <v>285</v>
      </c>
      <c r="B12" s="597"/>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602" t="s">
        <v>30</v>
      </c>
      <c r="B13" s="603"/>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11" t="s">
        <v>272</v>
      </c>
      <c r="C28" s="611"/>
      <c r="D28" s="611"/>
      <c r="E28" s="611"/>
      <c r="F28" s="181"/>
      <c r="G28" s="181"/>
      <c r="H28" s="181"/>
      <c r="I28" s="181"/>
      <c r="J28" s="181"/>
      <c r="K28" s="181" t="s">
        <v>137</v>
      </c>
      <c r="L28" s="182"/>
      <c r="M28" s="616" t="s">
        <v>307</v>
      </c>
      <c r="N28" s="616"/>
      <c r="O28" s="616"/>
      <c r="P28" s="616"/>
      <c r="Q28" s="616"/>
      <c r="R28" s="616"/>
      <c r="S28" s="616"/>
      <c r="T28" s="616"/>
    </row>
    <row r="29" spans="1:20" s="233" customFormat="1" ht="18.75" customHeight="1">
      <c r="A29" s="232"/>
      <c r="B29" s="601" t="s">
        <v>138</v>
      </c>
      <c r="C29" s="601"/>
      <c r="D29" s="601"/>
      <c r="E29" s="234"/>
      <c r="F29" s="183"/>
      <c r="G29" s="183"/>
      <c r="H29" s="183"/>
      <c r="I29" s="183"/>
      <c r="J29" s="183"/>
      <c r="K29" s="183"/>
      <c r="L29" s="182"/>
      <c r="M29" s="604" t="s">
        <v>296</v>
      </c>
      <c r="N29" s="604"/>
      <c r="O29" s="604"/>
      <c r="P29" s="604"/>
      <c r="Q29" s="604"/>
      <c r="R29" s="604"/>
      <c r="S29" s="604"/>
      <c r="T29" s="604"/>
    </row>
    <row r="30" spans="1:20" s="233" customFormat="1" ht="18.75">
      <c r="A30" s="184"/>
      <c r="B30" s="598"/>
      <c r="C30" s="598"/>
      <c r="D30" s="598"/>
      <c r="E30" s="186"/>
      <c r="F30" s="186"/>
      <c r="G30" s="186"/>
      <c r="H30" s="186"/>
      <c r="I30" s="186"/>
      <c r="J30" s="186"/>
      <c r="K30" s="186"/>
      <c r="L30" s="186"/>
      <c r="M30" s="599"/>
      <c r="N30" s="599"/>
      <c r="O30" s="599"/>
      <c r="P30" s="599"/>
      <c r="Q30" s="599"/>
      <c r="R30" s="599"/>
      <c r="S30" s="599"/>
      <c r="T30" s="599"/>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600" t="s">
        <v>276</v>
      </c>
      <c r="C36" s="600"/>
      <c r="D36" s="600"/>
      <c r="E36" s="236"/>
      <c r="F36" s="236"/>
      <c r="G36" s="236"/>
      <c r="H36" s="236"/>
      <c r="I36" s="236"/>
      <c r="J36" s="236"/>
      <c r="K36" s="236"/>
      <c r="L36" s="236"/>
      <c r="M36" s="236"/>
      <c r="N36" s="600" t="s">
        <v>276</v>
      </c>
      <c r="O36" s="600"/>
      <c r="P36" s="600"/>
      <c r="Q36" s="600"/>
      <c r="R36" s="600"/>
      <c r="S36" s="600"/>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496" t="s">
        <v>229</v>
      </c>
      <c r="C38" s="496"/>
      <c r="D38" s="496"/>
      <c r="E38" s="210"/>
      <c r="F38" s="210"/>
      <c r="G38" s="210"/>
      <c r="H38" s="210"/>
      <c r="I38" s="182"/>
      <c r="J38" s="182"/>
      <c r="K38" s="182"/>
      <c r="L38" s="182"/>
      <c r="M38" s="497" t="s">
        <v>230</v>
      </c>
      <c r="N38" s="497"/>
      <c r="O38" s="497"/>
      <c r="P38" s="497"/>
      <c r="Q38" s="497"/>
      <c r="R38" s="497"/>
      <c r="S38" s="497"/>
      <c r="T38" s="497"/>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636" t="s">
        <v>143</v>
      </c>
      <c r="B1" s="636"/>
      <c r="C1" s="636"/>
      <c r="D1" s="238"/>
      <c r="E1" s="641" t="s">
        <v>144</v>
      </c>
      <c r="F1" s="641"/>
      <c r="G1" s="641"/>
      <c r="H1" s="641"/>
      <c r="I1" s="641"/>
      <c r="J1" s="641"/>
      <c r="K1" s="641"/>
      <c r="L1" s="641"/>
      <c r="M1" s="641"/>
      <c r="N1" s="641"/>
      <c r="O1" s="191"/>
      <c r="P1" s="620" t="s">
        <v>346</v>
      </c>
      <c r="Q1" s="620"/>
      <c r="R1" s="620"/>
      <c r="S1" s="620"/>
      <c r="T1" s="620"/>
    </row>
    <row r="2" spans="1:20" ht="15.75" customHeight="1">
      <c r="A2" s="637" t="s">
        <v>308</v>
      </c>
      <c r="B2" s="637"/>
      <c r="C2" s="637"/>
      <c r="D2" s="637"/>
      <c r="E2" s="639" t="s">
        <v>145</v>
      </c>
      <c r="F2" s="639"/>
      <c r="G2" s="639"/>
      <c r="H2" s="639"/>
      <c r="I2" s="639"/>
      <c r="J2" s="639"/>
      <c r="K2" s="639"/>
      <c r="L2" s="639"/>
      <c r="M2" s="639"/>
      <c r="N2" s="639"/>
      <c r="O2" s="194"/>
      <c r="P2" s="627" t="s">
        <v>288</v>
      </c>
      <c r="Q2" s="627"/>
      <c r="R2" s="627"/>
      <c r="S2" s="627"/>
      <c r="T2" s="627"/>
    </row>
    <row r="3" spans="1:20" ht="17.25">
      <c r="A3" s="637" t="s">
        <v>239</v>
      </c>
      <c r="B3" s="637"/>
      <c r="C3" s="637"/>
      <c r="D3" s="239"/>
      <c r="E3" s="629" t="s">
        <v>240</v>
      </c>
      <c r="F3" s="629"/>
      <c r="G3" s="629"/>
      <c r="H3" s="629"/>
      <c r="I3" s="629"/>
      <c r="J3" s="629"/>
      <c r="K3" s="629"/>
      <c r="L3" s="629"/>
      <c r="M3" s="629"/>
      <c r="N3" s="629"/>
      <c r="O3" s="194"/>
      <c r="P3" s="628" t="s">
        <v>347</v>
      </c>
      <c r="Q3" s="628"/>
      <c r="R3" s="628"/>
      <c r="S3" s="628"/>
      <c r="T3" s="628"/>
    </row>
    <row r="4" spans="1:20" ht="18.75" customHeight="1">
      <c r="A4" s="638" t="s">
        <v>241</v>
      </c>
      <c r="B4" s="638"/>
      <c r="C4" s="638"/>
      <c r="D4" s="640"/>
      <c r="E4" s="640"/>
      <c r="F4" s="640"/>
      <c r="G4" s="640"/>
      <c r="H4" s="640"/>
      <c r="I4" s="640"/>
      <c r="J4" s="640"/>
      <c r="K4" s="640"/>
      <c r="L4" s="640"/>
      <c r="M4" s="640"/>
      <c r="N4" s="640"/>
      <c r="O4" s="195"/>
      <c r="P4" s="627" t="s">
        <v>280</v>
      </c>
      <c r="Q4" s="628"/>
      <c r="R4" s="628"/>
      <c r="S4" s="628"/>
      <c r="T4" s="628"/>
    </row>
    <row r="5" spans="1:23" ht="15">
      <c r="A5" s="208"/>
      <c r="B5" s="208"/>
      <c r="C5" s="240"/>
      <c r="D5" s="240"/>
      <c r="E5" s="208"/>
      <c r="F5" s="208"/>
      <c r="G5" s="208"/>
      <c r="H5" s="208"/>
      <c r="I5" s="208"/>
      <c r="J5" s="208"/>
      <c r="K5" s="208"/>
      <c r="L5" s="208"/>
      <c r="P5" s="623" t="s">
        <v>303</v>
      </c>
      <c r="Q5" s="623"/>
      <c r="R5" s="623"/>
      <c r="S5" s="623"/>
      <c r="T5" s="623"/>
      <c r="U5" s="241"/>
      <c r="V5" s="241"/>
      <c r="W5" s="241"/>
    </row>
    <row r="6" spans="1:23" ht="29.25" customHeight="1">
      <c r="A6" s="581" t="s">
        <v>53</v>
      </c>
      <c r="B6" s="647"/>
      <c r="C6" s="642" t="s">
        <v>2</v>
      </c>
      <c r="D6" s="624" t="s">
        <v>146</v>
      </c>
      <c r="E6" s="625"/>
      <c r="F6" s="625"/>
      <c r="G6" s="625"/>
      <c r="H6" s="625"/>
      <c r="I6" s="625"/>
      <c r="J6" s="626"/>
      <c r="K6" s="630" t="s">
        <v>147</v>
      </c>
      <c r="L6" s="631"/>
      <c r="M6" s="631"/>
      <c r="N6" s="631"/>
      <c r="O6" s="631"/>
      <c r="P6" s="631"/>
      <c r="Q6" s="631"/>
      <c r="R6" s="631"/>
      <c r="S6" s="631"/>
      <c r="T6" s="632"/>
      <c r="U6" s="242"/>
      <c r="V6" s="243"/>
      <c r="W6" s="243"/>
    </row>
    <row r="7" spans="1:20" ht="19.5" customHeight="1">
      <c r="A7" s="583"/>
      <c r="B7" s="648"/>
      <c r="C7" s="643"/>
      <c r="D7" s="625" t="s">
        <v>7</v>
      </c>
      <c r="E7" s="625"/>
      <c r="F7" s="625"/>
      <c r="G7" s="625"/>
      <c r="H7" s="625"/>
      <c r="I7" s="625"/>
      <c r="J7" s="626"/>
      <c r="K7" s="633"/>
      <c r="L7" s="634"/>
      <c r="M7" s="634"/>
      <c r="N7" s="634"/>
      <c r="O7" s="634"/>
      <c r="P7" s="634"/>
      <c r="Q7" s="634"/>
      <c r="R7" s="634"/>
      <c r="S7" s="634"/>
      <c r="T7" s="635"/>
    </row>
    <row r="8" spans="1:20" ht="33" customHeight="1">
      <c r="A8" s="583"/>
      <c r="B8" s="648"/>
      <c r="C8" s="643"/>
      <c r="D8" s="617" t="s">
        <v>148</v>
      </c>
      <c r="E8" s="618"/>
      <c r="F8" s="619" t="s">
        <v>149</v>
      </c>
      <c r="G8" s="618"/>
      <c r="H8" s="619" t="s">
        <v>150</v>
      </c>
      <c r="I8" s="618"/>
      <c r="J8" s="619" t="s">
        <v>151</v>
      </c>
      <c r="K8" s="622" t="s">
        <v>152</v>
      </c>
      <c r="L8" s="622"/>
      <c r="M8" s="622"/>
      <c r="N8" s="622" t="s">
        <v>153</v>
      </c>
      <c r="O8" s="622"/>
      <c r="P8" s="622"/>
      <c r="Q8" s="619" t="s">
        <v>154</v>
      </c>
      <c r="R8" s="621" t="s">
        <v>155</v>
      </c>
      <c r="S8" s="621" t="s">
        <v>156</v>
      </c>
      <c r="T8" s="619" t="s">
        <v>157</v>
      </c>
    </row>
    <row r="9" spans="1:20" ht="18.75" customHeight="1">
      <c r="A9" s="583"/>
      <c r="B9" s="648"/>
      <c r="C9" s="643"/>
      <c r="D9" s="617" t="s">
        <v>158</v>
      </c>
      <c r="E9" s="619" t="s">
        <v>159</v>
      </c>
      <c r="F9" s="619" t="s">
        <v>158</v>
      </c>
      <c r="G9" s="619" t="s">
        <v>159</v>
      </c>
      <c r="H9" s="619" t="s">
        <v>158</v>
      </c>
      <c r="I9" s="619" t="s">
        <v>160</v>
      </c>
      <c r="J9" s="619"/>
      <c r="K9" s="622"/>
      <c r="L9" s="622"/>
      <c r="M9" s="622"/>
      <c r="N9" s="622"/>
      <c r="O9" s="622"/>
      <c r="P9" s="622"/>
      <c r="Q9" s="619"/>
      <c r="R9" s="621"/>
      <c r="S9" s="621"/>
      <c r="T9" s="619"/>
    </row>
    <row r="10" spans="1:20" ht="23.25" customHeight="1">
      <c r="A10" s="585"/>
      <c r="B10" s="649"/>
      <c r="C10" s="644"/>
      <c r="D10" s="617"/>
      <c r="E10" s="619"/>
      <c r="F10" s="619"/>
      <c r="G10" s="619"/>
      <c r="H10" s="619"/>
      <c r="I10" s="619"/>
      <c r="J10" s="619"/>
      <c r="K10" s="244" t="s">
        <v>161</v>
      </c>
      <c r="L10" s="244" t="s">
        <v>136</v>
      </c>
      <c r="M10" s="244" t="s">
        <v>162</v>
      </c>
      <c r="N10" s="244" t="s">
        <v>161</v>
      </c>
      <c r="O10" s="244" t="s">
        <v>163</v>
      </c>
      <c r="P10" s="244" t="s">
        <v>164</v>
      </c>
      <c r="Q10" s="619"/>
      <c r="R10" s="621"/>
      <c r="S10" s="621"/>
      <c r="T10" s="619"/>
    </row>
    <row r="11" spans="1:32" s="201" customFormat="1" ht="17.25" customHeight="1">
      <c r="A11" s="645" t="s">
        <v>6</v>
      </c>
      <c r="B11" s="646"/>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653" t="s">
        <v>309</v>
      </c>
      <c r="B12" s="654"/>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655" t="s">
        <v>285</v>
      </c>
      <c r="B13" s="656"/>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658" t="s">
        <v>165</v>
      </c>
      <c r="B14" s="617"/>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651" t="s">
        <v>297</v>
      </c>
      <c r="C29" s="651"/>
      <c r="D29" s="651"/>
      <c r="E29" s="651"/>
      <c r="F29" s="258"/>
      <c r="G29" s="258"/>
      <c r="H29" s="258"/>
      <c r="I29" s="258"/>
      <c r="J29" s="258"/>
      <c r="K29" s="258"/>
      <c r="L29" s="206"/>
      <c r="M29" s="650" t="s">
        <v>310</v>
      </c>
      <c r="N29" s="650"/>
      <c r="O29" s="650"/>
      <c r="P29" s="650"/>
      <c r="Q29" s="650"/>
      <c r="R29" s="650"/>
      <c r="S29" s="650"/>
      <c r="T29" s="650"/>
    </row>
    <row r="30" spans="1:20" ht="18.75" customHeight="1">
      <c r="A30" s="202"/>
      <c r="B30" s="652" t="s">
        <v>138</v>
      </c>
      <c r="C30" s="652"/>
      <c r="D30" s="652"/>
      <c r="E30" s="652"/>
      <c r="F30" s="205"/>
      <c r="G30" s="205"/>
      <c r="H30" s="205"/>
      <c r="I30" s="205"/>
      <c r="J30" s="205"/>
      <c r="K30" s="205"/>
      <c r="L30" s="206"/>
      <c r="M30" s="659" t="s">
        <v>139</v>
      </c>
      <c r="N30" s="659"/>
      <c r="O30" s="659"/>
      <c r="P30" s="659"/>
      <c r="Q30" s="659"/>
      <c r="R30" s="659"/>
      <c r="S30" s="659"/>
      <c r="T30" s="659"/>
    </row>
    <row r="31" spans="1:20" ht="18.75">
      <c r="A31" s="208"/>
      <c r="B31" s="598"/>
      <c r="C31" s="598"/>
      <c r="D31" s="598"/>
      <c r="E31" s="598"/>
      <c r="F31" s="209"/>
      <c r="G31" s="209"/>
      <c r="H31" s="209"/>
      <c r="I31" s="209"/>
      <c r="J31" s="209"/>
      <c r="K31" s="209"/>
      <c r="L31" s="209"/>
      <c r="M31" s="599"/>
      <c r="N31" s="599"/>
      <c r="O31" s="599"/>
      <c r="P31" s="599"/>
      <c r="Q31" s="599"/>
      <c r="R31" s="599"/>
      <c r="S31" s="599"/>
      <c r="T31" s="599"/>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657" t="s">
        <v>276</v>
      </c>
      <c r="C33" s="657"/>
      <c r="D33" s="657"/>
      <c r="E33" s="657"/>
      <c r="F33" s="657"/>
      <c r="G33" s="259"/>
      <c r="H33" s="259"/>
      <c r="I33" s="259"/>
      <c r="J33" s="259"/>
      <c r="K33" s="259"/>
      <c r="L33" s="259"/>
      <c r="M33" s="259"/>
      <c r="N33" s="657" t="s">
        <v>276</v>
      </c>
      <c r="O33" s="657"/>
      <c r="P33" s="657"/>
      <c r="Q33" s="657"/>
      <c r="R33" s="657"/>
      <c r="S33" s="657"/>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496" t="s">
        <v>229</v>
      </c>
      <c r="C35" s="496"/>
      <c r="D35" s="496"/>
      <c r="E35" s="496"/>
      <c r="F35" s="210"/>
      <c r="G35" s="210"/>
      <c r="H35" s="210"/>
      <c r="I35" s="182"/>
      <c r="J35" s="182"/>
      <c r="K35" s="182"/>
      <c r="L35" s="182"/>
      <c r="M35" s="497" t="s">
        <v>230</v>
      </c>
      <c r="N35" s="497"/>
      <c r="O35" s="497"/>
      <c r="P35" s="497"/>
      <c r="Q35" s="497"/>
      <c r="R35" s="497"/>
      <c r="S35" s="497"/>
      <c r="T35" s="497"/>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A12:B12"/>
    <mergeCell ref="A13:B13"/>
    <mergeCell ref="B33:F33"/>
    <mergeCell ref="N33:S33"/>
    <mergeCell ref="A14:B14"/>
    <mergeCell ref="M31:T31"/>
    <mergeCell ref="B31:E31"/>
    <mergeCell ref="M30:T30"/>
    <mergeCell ref="M35:T35"/>
    <mergeCell ref="M29:T29"/>
    <mergeCell ref="B35:E35"/>
    <mergeCell ref="B29:E29"/>
    <mergeCell ref="B30:E30"/>
    <mergeCell ref="C6:C10"/>
    <mergeCell ref="E9:E10"/>
    <mergeCell ref="A11:B11"/>
    <mergeCell ref="F9:F10"/>
    <mergeCell ref="A6:B10"/>
    <mergeCell ref="D9:D10"/>
    <mergeCell ref="D7:J7"/>
    <mergeCell ref="F8:G8"/>
    <mergeCell ref="G9:G10"/>
    <mergeCell ref="J8:J10"/>
    <mergeCell ref="A1:C1"/>
    <mergeCell ref="A3:C3"/>
    <mergeCell ref="A4:C4"/>
    <mergeCell ref="E2:N2"/>
    <mergeCell ref="A2:D2"/>
    <mergeCell ref="D4:N4"/>
    <mergeCell ref="E1:N1"/>
    <mergeCell ref="D6:J6"/>
    <mergeCell ref="P2:T2"/>
    <mergeCell ref="P3:T3"/>
    <mergeCell ref="P4:T4"/>
    <mergeCell ref="E3:N3"/>
    <mergeCell ref="K6:T7"/>
    <mergeCell ref="P1:T1"/>
    <mergeCell ref="T8:T10"/>
    <mergeCell ref="S8:S10"/>
    <mergeCell ref="K8:M9"/>
    <mergeCell ref="N8:P9"/>
    <mergeCell ref="Q8:Q10"/>
    <mergeCell ref="R8:R10"/>
    <mergeCell ref="P5:T5"/>
    <mergeCell ref="D8:E8"/>
    <mergeCell ref="H9:H10"/>
    <mergeCell ref="H8:I8"/>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666" t="s">
        <v>168</v>
      </c>
      <c r="B1" s="666"/>
      <c r="C1" s="666"/>
      <c r="D1" s="669" t="s">
        <v>349</v>
      </c>
      <c r="E1" s="669"/>
      <c r="F1" s="669"/>
      <c r="G1" s="669"/>
      <c r="H1" s="669"/>
      <c r="I1" s="669"/>
      <c r="J1" s="670" t="s">
        <v>350</v>
      </c>
      <c r="K1" s="671"/>
      <c r="L1" s="671"/>
    </row>
    <row r="2" spans="1:12" ht="34.5" customHeight="1">
      <c r="A2" s="672" t="s">
        <v>311</v>
      </c>
      <c r="B2" s="672"/>
      <c r="C2" s="672"/>
      <c r="D2" s="669"/>
      <c r="E2" s="669"/>
      <c r="F2" s="669"/>
      <c r="G2" s="669"/>
      <c r="H2" s="669"/>
      <c r="I2" s="669"/>
      <c r="J2" s="673" t="s">
        <v>351</v>
      </c>
      <c r="K2" s="674"/>
      <c r="L2" s="674"/>
    </row>
    <row r="3" spans="1:12" ht="15" customHeight="1">
      <c r="A3" s="265" t="s">
        <v>241</v>
      </c>
      <c r="B3" s="174"/>
      <c r="C3" s="675"/>
      <c r="D3" s="675"/>
      <c r="E3" s="675"/>
      <c r="F3" s="675"/>
      <c r="G3" s="675"/>
      <c r="H3" s="675"/>
      <c r="I3" s="675"/>
      <c r="J3" s="667"/>
      <c r="K3" s="668"/>
      <c r="L3" s="668"/>
    </row>
    <row r="4" spans="1:12" ht="15.75" customHeight="1">
      <c r="A4" s="266"/>
      <c r="B4" s="266"/>
      <c r="C4" s="267"/>
      <c r="D4" s="267"/>
      <c r="E4" s="170"/>
      <c r="F4" s="170"/>
      <c r="G4" s="170"/>
      <c r="H4" s="268"/>
      <c r="I4" s="268"/>
      <c r="J4" s="676" t="s">
        <v>169</v>
      </c>
      <c r="K4" s="676"/>
      <c r="L4" s="676"/>
    </row>
    <row r="5" spans="1:12" s="269" customFormat="1" ht="28.5" customHeight="1">
      <c r="A5" s="661" t="s">
        <v>53</v>
      </c>
      <c r="B5" s="661"/>
      <c r="C5" s="576" t="s">
        <v>31</v>
      </c>
      <c r="D5" s="576" t="s">
        <v>170</v>
      </c>
      <c r="E5" s="576"/>
      <c r="F5" s="576"/>
      <c r="G5" s="576"/>
      <c r="H5" s="576" t="s">
        <v>171</v>
      </c>
      <c r="I5" s="576"/>
      <c r="J5" s="576" t="s">
        <v>172</v>
      </c>
      <c r="K5" s="576"/>
      <c r="L5" s="576"/>
    </row>
    <row r="6" spans="1:13" s="269" customFormat="1" ht="80.25" customHeight="1">
      <c r="A6" s="661"/>
      <c r="B6" s="661"/>
      <c r="C6" s="576"/>
      <c r="D6" s="215" t="s">
        <v>173</v>
      </c>
      <c r="E6" s="215" t="s">
        <v>174</v>
      </c>
      <c r="F6" s="215" t="s">
        <v>312</v>
      </c>
      <c r="G6" s="215" t="s">
        <v>175</v>
      </c>
      <c r="H6" s="215" t="s">
        <v>176</v>
      </c>
      <c r="I6" s="215" t="s">
        <v>177</v>
      </c>
      <c r="J6" s="215" t="s">
        <v>178</v>
      </c>
      <c r="K6" s="215" t="s">
        <v>179</v>
      </c>
      <c r="L6" s="215" t="s">
        <v>180</v>
      </c>
      <c r="M6" s="270"/>
    </row>
    <row r="7" spans="1:12" s="271" customFormat="1" ht="16.5" customHeight="1">
      <c r="A7" s="677" t="s">
        <v>6</v>
      </c>
      <c r="B7" s="677"/>
      <c r="C7" s="221">
        <v>1</v>
      </c>
      <c r="D7" s="221">
        <v>2</v>
      </c>
      <c r="E7" s="221">
        <v>3</v>
      </c>
      <c r="F7" s="221">
        <v>4</v>
      </c>
      <c r="G7" s="221">
        <v>5</v>
      </c>
      <c r="H7" s="221">
        <v>6</v>
      </c>
      <c r="I7" s="221">
        <v>7</v>
      </c>
      <c r="J7" s="221">
        <v>8</v>
      </c>
      <c r="K7" s="221">
        <v>9</v>
      </c>
      <c r="L7" s="221">
        <v>10</v>
      </c>
    </row>
    <row r="8" spans="1:12" s="271" customFormat="1" ht="16.5" customHeight="1">
      <c r="A8" s="664" t="s">
        <v>309</v>
      </c>
      <c r="B8" s="665"/>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662" t="s">
        <v>285</v>
      </c>
      <c r="B9" s="663"/>
      <c r="C9" s="224">
        <v>9</v>
      </c>
      <c r="D9" s="224">
        <v>2</v>
      </c>
      <c r="E9" s="224">
        <v>2</v>
      </c>
      <c r="F9" s="224">
        <v>0</v>
      </c>
      <c r="G9" s="224">
        <v>5</v>
      </c>
      <c r="H9" s="224">
        <v>8</v>
      </c>
      <c r="I9" s="224">
        <v>0</v>
      </c>
      <c r="J9" s="224">
        <v>8</v>
      </c>
      <c r="K9" s="224">
        <v>1</v>
      </c>
      <c r="L9" s="224">
        <v>0</v>
      </c>
    </row>
    <row r="10" spans="1:12" s="271" customFormat="1" ht="16.5" customHeight="1">
      <c r="A10" s="678" t="s">
        <v>165</v>
      </c>
      <c r="B10" s="678"/>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611" t="s">
        <v>314</v>
      </c>
      <c r="B25" s="611"/>
      <c r="C25" s="611"/>
      <c r="D25" s="611"/>
      <c r="E25" s="182"/>
      <c r="F25" s="616" t="s">
        <v>272</v>
      </c>
      <c r="G25" s="616"/>
      <c r="H25" s="616"/>
      <c r="I25" s="616"/>
      <c r="J25" s="616"/>
      <c r="K25" s="616"/>
      <c r="L25" s="616"/>
      <c r="AJ25" s="190" t="s">
        <v>270</v>
      </c>
    </row>
    <row r="26" spans="1:44" ht="15" customHeight="1">
      <c r="A26" s="601" t="s">
        <v>138</v>
      </c>
      <c r="B26" s="601"/>
      <c r="C26" s="601"/>
      <c r="D26" s="601"/>
      <c r="E26" s="183"/>
      <c r="F26" s="604" t="s">
        <v>139</v>
      </c>
      <c r="G26" s="604"/>
      <c r="H26" s="604"/>
      <c r="I26" s="604"/>
      <c r="J26" s="604"/>
      <c r="K26" s="604"/>
      <c r="L26" s="604"/>
      <c r="AR26" s="190"/>
    </row>
    <row r="27" spans="1:12" s="170" customFormat="1" ht="18.75">
      <c r="A27" s="598"/>
      <c r="B27" s="598"/>
      <c r="C27" s="598"/>
      <c r="D27" s="598"/>
      <c r="E27" s="182"/>
      <c r="F27" s="599"/>
      <c r="G27" s="599"/>
      <c r="H27" s="599"/>
      <c r="I27" s="599"/>
      <c r="J27" s="599"/>
      <c r="K27" s="599"/>
      <c r="L27" s="599"/>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660" t="s">
        <v>276</v>
      </c>
      <c r="C29" s="660"/>
      <c r="D29" s="182"/>
      <c r="E29" s="182"/>
      <c r="F29" s="182"/>
      <c r="G29" s="182"/>
      <c r="H29" s="660" t="s">
        <v>276</v>
      </c>
      <c r="I29" s="660"/>
      <c r="J29" s="660"/>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496" t="s">
        <v>229</v>
      </c>
      <c r="B37" s="496"/>
      <c r="C37" s="496"/>
      <c r="D37" s="496"/>
      <c r="E37" s="210"/>
      <c r="F37" s="497" t="s">
        <v>230</v>
      </c>
      <c r="G37" s="497"/>
      <c r="H37" s="497"/>
      <c r="I37" s="497"/>
      <c r="J37" s="497"/>
      <c r="K37" s="497"/>
      <c r="L37" s="497"/>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679" t="s">
        <v>186</v>
      </c>
      <c r="B1" s="679"/>
      <c r="C1" s="679"/>
      <c r="D1" s="669" t="s">
        <v>352</v>
      </c>
      <c r="E1" s="669"/>
      <c r="F1" s="669"/>
      <c r="G1" s="669"/>
      <c r="H1" s="669"/>
      <c r="I1" s="170"/>
      <c r="J1" s="171" t="s">
        <v>346</v>
      </c>
      <c r="K1" s="280"/>
      <c r="L1" s="280"/>
    </row>
    <row r="2" spans="1:12" ht="15.75" customHeight="1">
      <c r="A2" s="683" t="s">
        <v>287</v>
      </c>
      <c r="B2" s="683"/>
      <c r="C2" s="683"/>
      <c r="D2" s="669"/>
      <c r="E2" s="669"/>
      <c r="F2" s="669"/>
      <c r="G2" s="669"/>
      <c r="H2" s="669"/>
      <c r="I2" s="170"/>
      <c r="J2" s="281" t="s">
        <v>288</v>
      </c>
      <c r="K2" s="281"/>
      <c r="L2" s="281"/>
    </row>
    <row r="3" spans="1:12" ht="18.75" customHeight="1">
      <c r="A3" s="589" t="s">
        <v>239</v>
      </c>
      <c r="B3" s="589"/>
      <c r="C3" s="589"/>
      <c r="D3" s="167"/>
      <c r="E3" s="167"/>
      <c r="F3" s="167"/>
      <c r="G3" s="167"/>
      <c r="H3" s="167"/>
      <c r="I3" s="170"/>
      <c r="J3" s="174" t="s">
        <v>345</v>
      </c>
      <c r="K3" s="174"/>
      <c r="L3" s="174"/>
    </row>
    <row r="4" spans="1:12" ht="15.75" customHeight="1">
      <c r="A4" s="680" t="s">
        <v>315</v>
      </c>
      <c r="B4" s="680"/>
      <c r="C4" s="680"/>
      <c r="D4" s="695"/>
      <c r="E4" s="695"/>
      <c r="F4" s="695"/>
      <c r="G4" s="695"/>
      <c r="H4" s="695"/>
      <c r="I4" s="170"/>
      <c r="J4" s="282" t="s">
        <v>280</v>
      </c>
      <c r="K4" s="282"/>
      <c r="L4" s="282"/>
    </row>
    <row r="5" spans="1:12" ht="15.75">
      <c r="A5" s="684"/>
      <c r="B5" s="684"/>
      <c r="C5" s="166"/>
      <c r="D5" s="170"/>
      <c r="E5" s="170"/>
      <c r="F5" s="170"/>
      <c r="G5" s="170"/>
      <c r="H5" s="283"/>
      <c r="I5" s="696" t="s">
        <v>316</v>
      </c>
      <c r="J5" s="696"/>
      <c r="K5" s="696"/>
      <c r="L5" s="696"/>
    </row>
    <row r="6" spans="1:12" ht="18.75" customHeight="1">
      <c r="A6" s="581" t="s">
        <v>53</v>
      </c>
      <c r="B6" s="582"/>
      <c r="C6" s="691" t="s">
        <v>187</v>
      </c>
      <c r="D6" s="602" t="s">
        <v>188</v>
      </c>
      <c r="E6" s="694"/>
      <c r="F6" s="603"/>
      <c r="G6" s="602" t="s">
        <v>189</v>
      </c>
      <c r="H6" s="694"/>
      <c r="I6" s="694"/>
      <c r="J6" s="694"/>
      <c r="K6" s="694"/>
      <c r="L6" s="603"/>
    </row>
    <row r="7" spans="1:12" ht="15.75" customHeight="1">
      <c r="A7" s="583"/>
      <c r="B7" s="584"/>
      <c r="C7" s="693"/>
      <c r="D7" s="602" t="s">
        <v>7</v>
      </c>
      <c r="E7" s="694"/>
      <c r="F7" s="603"/>
      <c r="G7" s="691" t="s">
        <v>30</v>
      </c>
      <c r="H7" s="602" t="s">
        <v>7</v>
      </c>
      <c r="I7" s="694"/>
      <c r="J7" s="694"/>
      <c r="K7" s="694"/>
      <c r="L7" s="603"/>
    </row>
    <row r="8" spans="1:12" ht="14.25" customHeight="1">
      <c r="A8" s="583"/>
      <c r="B8" s="584"/>
      <c r="C8" s="693"/>
      <c r="D8" s="691" t="s">
        <v>190</v>
      </c>
      <c r="E8" s="691" t="s">
        <v>191</v>
      </c>
      <c r="F8" s="691" t="s">
        <v>192</v>
      </c>
      <c r="G8" s="693"/>
      <c r="H8" s="691" t="s">
        <v>193</v>
      </c>
      <c r="I8" s="691" t="s">
        <v>194</v>
      </c>
      <c r="J8" s="691" t="s">
        <v>195</v>
      </c>
      <c r="K8" s="691" t="s">
        <v>196</v>
      </c>
      <c r="L8" s="691" t="s">
        <v>197</v>
      </c>
    </row>
    <row r="9" spans="1:12" ht="77.25" customHeight="1">
      <c r="A9" s="585"/>
      <c r="B9" s="586"/>
      <c r="C9" s="692"/>
      <c r="D9" s="692"/>
      <c r="E9" s="692"/>
      <c r="F9" s="692"/>
      <c r="G9" s="692"/>
      <c r="H9" s="692"/>
      <c r="I9" s="692"/>
      <c r="J9" s="692"/>
      <c r="K9" s="692"/>
      <c r="L9" s="692"/>
    </row>
    <row r="10" spans="1:12" s="271" customFormat="1" ht="16.5" customHeight="1">
      <c r="A10" s="685" t="s">
        <v>6</v>
      </c>
      <c r="B10" s="686"/>
      <c r="C10" s="220">
        <v>1</v>
      </c>
      <c r="D10" s="220">
        <v>2</v>
      </c>
      <c r="E10" s="220">
        <v>3</v>
      </c>
      <c r="F10" s="220">
        <v>4</v>
      </c>
      <c r="G10" s="220">
        <v>5</v>
      </c>
      <c r="H10" s="220">
        <v>6</v>
      </c>
      <c r="I10" s="220">
        <v>7</v>
      </c>
      <c r="J10" s="220">
        <v>8</v>
      </c>
      <c r="K10" s="221" t="s">
        <v>59</v>
      </c>
      <c r="L10" s="221" t="s">
        <v>79</v>
      </c>
    </row>
    <row r="11" spans="1:12" s="271" customFormat="1" ht="16.5" customHeight="1">
      <c r="A11" s="689" t="s">
        <v>284</v>
      </c>
      <c r="B11" s="690"/>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687" t="s">
        <v>285</v>
      </c>
      <c r="B12" s="688"/>
      <c r="C12" s="224">
        <v>12</v>
      </c>
      <c r="D12" s="224">
        <v>0</v>
      </c>
      <c r="E12" s="224">
        <v>1</v>
      </c>
      <c r="F12" s="224">
        <v>11</v>
      </c>
      <c r="G12" s="224">
        <v>10</v>
      </c>
      <c r="H12" s="224">
        <v>0</v>
      </c>
      <c r="I12" s="224">
        <v>0</v>
      </c>
      <c r="J12" s="224">
        <v>0</v>
      </c>
      <c r="K12" s="224">
        <v>6</v>
      </c>
      <c r="L12" s="224">
        <v>4</v>
      </c>
    </row>
    <row r="13" spans="1:32" s="271" customFormat="1" ht="16.5" customHeight="1">
      <c r="A13" s="681" t="s">
        <v>30</v>
      </c>
      <c r="B13" s="682"/>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11" t="s">
        <v>272</v>
      </c>
      <c r="B28" s="611"/>
      <c r="C28" s="611"/>
      <c r="D28" s="611"/>
      <c r="E28" s="611"/>
      <c r="F28" s="182"/>
      <c r="G28" s="181"/>
      <c r="H28" s="294" t="s">
        <v>317</v>
      </c>
      <c r="I28" s="295"/>
      <c r="J28" s="295"/>
      <c r="K28" s="295"/>
      <c r="L28" s="295"/>
      <c r="AG28" s="233" t="s">
        <v>273</v>
      </c>
      <c r="AI28" s="190">
        <f>82/88</f>
        <v>0.9318181818181818</v>
      </c>
    </row>
    <row r="29" spans="1:12" ht="15" customHeight="1">
      <c r="A29" s="601" t="s">
        <v>4</v>
      </c>
      <c r="B29" s="601"/>
      <c r="C29" s="601"/>
      <c r="D29" s="601"/>
      <c r="E29" s="601"/>
      <c r="F29" s="182"/>
      <c r="G29" s="183"/>
      <c r="H29" s="604" t="s">
        <v>139</v>
      </c>
      <c r="I29" s="604"/>
      <c r="J29" s="604"/>
      <c r="K29" s="604"/>
      <c r="L29" s="604"/>
    </row>
    <row r="30" spans="1:14" s="170" customFormat="1" ht="18.75">
      <c r="A30" s="598"/>
      <c r="B30" s="598"/>
      <c r="C30" s="598"/>
      <c r="D30" s="598"/>
      <c r="E30" s="598"/>
      <c r="F30" s="296"/>
      <c r="G30" s="182"/>
      <c r="H30" s="599"/>
      <c r="I30" s="599"/>
      <c r="J30" s="599"/>
      <c r="K30" s="599"/>
      <c r="L30" s="599"/>
      <c r="M30" s="297"/>
      <c r="N30" s="297"/>
    </row>
    <row r="31" spans="1:12" ht="18">
      <c r="A31" s="182"/>
      <c r="B31" s="182"/>
      <c r="C31" s="182"/>
      <c r="D31" s="182"/>
      <c r="E31" s="182"/>
      <c r="F31" s="182"/>
      <c r="G31" s="182"/>
      <c r="H31" s="182"/>
      <c r="I31" s="182"/>
      <c r="J31" s="182"/>
      <c r="K31" s="182"/>
      <c r="L31" s="298"/>
    </row>
    <row r="32" spans="1:12" ht="18">
      <c r="A32" s="182"/>
      <c r="B32" s="660" t="s">
        <v>276</v>
      </c>
      <c r="C32" s="660"/>
      <c r="D32" s="660"/>
      <c r="E32" s="660"/>
      <c r="F32" s="182"/>
      <c r="G32" s="182"/>
      <c r="H32" s="182"/>
      <c r="I32" s="660" t="s">
        <v>276</v>
      </c>
      <c r="J32" s="660"/>
      <c r="K32" s="660"/>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697" t="s">
        <v>198</v>
      </c>
      <c r="C40" s="697"/>
      <c r="D40" s="697"/>
      <c r="E40" s="697"/>
      <c r="F40" s="697"/>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496" t="s">
        <v>318</v>
      </c>
      <c r="B43" s="496"/>
      <c r="C43" s="496"/>
      <c r="D43" s="496"/>
      <c r="E43" s="496"/>
      <c r="F43" s="182"/>
      <c r="G43" s="301"/>
      <c r="H43" s="497" t="s">
        <v>230</v>
      </c>
      <c r="I43" s="497"/>
      <c r="J43" s="497"/>
      <c r="K43" s="497"/>
      <c r="L43" s="497"/>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592" t="s">
        <v>201</v>
      </c>
      <c r="B1" s="592"/>
      <c r="C1" s="592"/>
      <c r="D1" s="592"/>
      <c r="E1" s="306"/>
      <c r="F1" s="587" t="s">
        <v>353</v>
      </c>
      <c r="G1" s="587"/>
      <c r="H1" s="587"/>
      <c r="I1" s="587"/>
      <c r="J1" s="587"/>
      <c r="K1" s="587"/>
      <c r="L1" s="587"/>
      <c r="M1" s="587"/>
      <c r="N1" s="587"/>
      <c r="O1" s="587"/>
      <c r="P1" s="307" t="s">
        <v>277</v>
      </c>
      <c r="Q1" s="308"/>
      <c r="R1" s="308"/>
      <c r="S1" s="308"/>
      <c r="T1" s="308"/>
    </row>
    <row r="2" spans="1:20" s="177" customFormat="1" ht="20.25" customHeight="1">
      <c r="A2" s="698" t="s">
        <v>287</v>
      </c>
      <c r="B2" s="698"/>
      <c r="C2" s="698"/>
      <c r="D2" s="698"/>
      <c r="E2" s="306"/>
      <c r="F2" s="587"/>
      <c r="G2" s="587"/>
      <c r="H2" s="587"/>
      <c r="I2" s="587"/>
      <c r="J2" s="587"/>
      <c r="K2" s="587"/>
      <c r="L2" s="587"/>
      <c r="M2" s="587"/>
      <c r="N2" s="587"/>
      <c r="O2" s="587"/>
      <c r="P2" s="308" t="s">
        <v>319</v>
      </c>
      <c r="Q2" s="308"/>
      <c r="R2" s="308"/>
      <c r="S2" s="308"/>
      <c r="T2" s="308"/>
    </row>
    <row r="3" spans="1:20" s="177" customFormat="1" ht="15" customHeight="1">
      <c r="A3" s="698" t="s">
        <v>239</v>
      </c>
      <c r="B3" s="698"/>
      <c r="C3" s="698"/>
      <c r="D3" s="698"/>
      <c r="E3" s="306"/>
      <c r="F3" s="587"/>
      <c r="G3" s="587"/>
      <c r="H3" s="587"/>
      <c r="I3" s="587"/>
      <c r="J3" s="587"/>
      <c r="K3" s="587"/>
      <c r="L3" s="587"/>
      <c r="M3" s="587"/>
      <c r="N3" s="587"/>
      <c r="O3" s="587"/>
      <c r="P3" s="307" t="s">
        <v>345</v>
      </c>
      <c r="Q3" s="307"/>
      <c r="R3" s="307"/>
      <c r="S3" s="309"/>
      <c r="T3" s="309"/>
    </row>
    <row r="4" spans="1:20" s="177" customFormat="1" ht="15.75" customHeight="1">
      <c r="A4" s="705" t="s">
        <v>320</v>
      </c>
      <c r="B4" s="705"/>
      <c r="C4" s="705"/>
      <c r="D4" s="705"/>
      <c r="E4" s="307"/>
      <c r="F4" s="587"/>
      <c r="G4" s="587"/>
      <c r="H4" s="587"/>
      <c r="I4" s="587"/>
      <c r="J4" s="587"/>
      <c r="K4" s="587"/>
      <c r="L4" s="587"/>
      <c r="M4" s="587"/>
      <c r="N4" s="587"/>
      <c r="O4" s="587"/>
      <c r="P4" s="308" t="s">
        <v>289</v>
      </c>
      <c r="Q4" s="307"/>
      <c r="R4" s="307"/>
      <c r="S4" s="309"/>
      <c r="T4" s="309"/>
    </row>
    <row r="5" spans="1:18" s="177" customFormat="1" ht="24" customHeight="1">
      <c r="A5" s="310"/>
      <c r="B5" s="310"/>
      <c r="C5" s="310"/>
      <c r="F5" s="709"/>
      <c r="G5" s="709"/>
      <c r="H5" s="709"/>
      <c r="I5" s="709"/>
      <c r="J5" s="709"/>
      <c r="K5" s="709"/>
      <c r="L5" s="709"/>
      <c r="M5" s="709"/>
      <c r="N5" s="709"/>
      <c r="O5" s="709"/>
      <c r="P5" s="311" t="s">
        <v>321</v>
      </c>
      <c r="Q5" s="312"/>
      <c r="R5" s="312"/>
    </row>
    <row r="6" spans="1:20" s="313" customFormat="1" ht="21.75" customHeight="1">
      <c r="A6" s="699" t="s">
        <v>53</v>
      </c>
      <c r="B6" s="700"/>
      <c r="C6" s="595" t="s">
        <v>31</v>
      </c>
      <c r="D6" s="579"/>
      <c r="E6" s="595" t="s">
        <v>7</v>
      </c>
      <c r="F6" s="708"/>
      <c r="G6" s="708"/>
      <c r="H6" s="708"/>
      <c r="I6" s="708"/>
      <c r="J6" s="708"/>
      <c r="K6" s="708"/>
      <c r="L6" s="708"/>
      <c r="M6" s="708"/>
      <c r="N6" s="708"/>
      <c r="O6" s="708"/>
      <c r="P6" s="708"/>
      <c r="Q6" s="708"/>
      <c r="R6" s="708"/>
      <c r="S6" s="708"/>
      <c r="T6" s="579"/>
    </row>
    <row r="7" spans="1:21" s="313" customFormat="1" ht="22.5" customHeight="1">
      <c r="A7" s="701"/>
      <c r="B7" s="702"/>
      <c r="C7" s="612" t="s">
        <v>322</v>
      </c>
      <c r="D7" s="612" t="s">
        <v>323</v>
      </c>
      <c r="E7" s="595" t="s">
        <v>202</v>
      </c>
      <c r="F7" s="716"/>
      <c r="G7" s="716"/>
      <c r="H7" s="716"/>
      <c r="I7" s="716"/>
      <c r="J7" s="716"/>
      <c r="K7" s="716"/>
      <c r="L7" s="717"/>
      <c r="M7" s="595" t="s">
        <v>324</v>
      </c>
      <c r="N7" s="708"/>
      <c r="O7" s="708"/>
      <c r="P7" s="708"/>
      <c r="Q7" s="708"/>
      <c r="R7" s="708"/>
      <c r="S7" s="708"/>
      <c r="T7" s="579"/>
      <c r="U7" s="314"/>
    </row>
    <row r="8" spans="1:20" s="313" customFormat="1" ht="42.75" customHeight="1">
      <c r="A8" s="701"/>
      <c r="B8" s="702"/>
      <c r="C8" s="613"/>
      <c r="D8" s="613"/>
      <c r="E8" s="576" t="s">
        <v>325</v>
      </c>
      <c r="F8" s="576"/>
      <c r="G8" s="595" t="s">
        <v>326</v>
      </c>
      <c r="H8" s="708"/>
      <c r="I8" s="708"/>
      <c r="J8" s="708"/>
      <c r="K8" s="708"/>
      <c r="L8" s="579"/>
      <c r="M8" s="576" t="s">
        <v>327</v>
      </c>
      <c r="N8" s="576"/>
      <c r="O8" s="595" t="s">
        <v>326</v>
      </c>
      <c r="P8" s="708"/>
      <c r="Q8" s="708"/>
      <c r="R8" s="708"/>
      <c r="S8" s="708"/>
      <c r="T8" s="579"/>
    </row>
    <row r="9" spans="1:20" s="313" customFormat="1" ht="35.25" customHeight="1">
      <c r="A9" s="701"/>
      <c r="B9" s="702"/>
      <c r="C9" s="613"/>
      <c r="D9" s="613"/>
      <c r="E9" s="612" t="s">
        <v>203</v>
      </c>
      <c r="F9" s="612" t="s">
        <v>204</v>
      </c>
      <c r="G9" s="703" t="s">
        <v>205</v>
      </c>
      <c r="H9" s="704"/>
      <c r="I9" s="703" t="s">
        <v>206</v>
      </c>
      <c r="J9" s="704"/>
      <c r="K9" s="703" t="s">
        <v>207</v>
      </c>
      <c r="L9" s="704"/>
      <c r="M9" s="612" t="s">
        <v>208</v>
      </c>
      <c r="N9" s="612" t="s">
        <v>204</v>
      </c>
      <c r="O9" s="703" t="s">
        <v>205</v>
      </c>
      <c r="P9" s="704"/>
      <c r="Q9" s="703" t="s">
        <v>209</v>
      </c>
      <c r="R9" s="704"/>
      <c r="S9" s="703" t="s">
        <v>210</v>
      </c>
      <c r="T9" s="704"/>
    </row>
    <row r="10" spans="1:20" s="313" customFormat="1" ht="25.5" customHeight="1">
      <c r="A10" s="703"/>
      <c r="B10" s="704"/>
      <c r="C10" s="614"/>
      <c r="D10" s="614"/>
      <c r="E10" s="614"/>
      <c r="F10" s="614"/>
      <c r="G10" s="215" t="s">
        <v>208</v>
      </c>
      <c r="H10" s="215" t="s">
        <v>204</v>
      </c>
      <c r="I10" s="219" t="s">
        <v>208</v>
      </c>
      <c r="J10" s="215" t="s">
        <v>204</v>
      </c>
      <c r="K10" s="219" t="s">
        <v>208</v>
      </c>
      <c r="L10" s="215" t="s">
        <v>204</v>
      </c>
      <c r="M10" s="614"/>
      <c r="N10" s="614"/>
      <c r="O10" s="215" t="s">
        <v>208</v>
      </c>
      <c r="P10" s="215" t="s">
        <v>204</v>
      </c>
      <c r="Q10" s="219" t="s">
        <v>208</v>
      </c>
      <c r="R10" s="215" t="s">
        <v>204</v>
      </c>
      <c r="S10" s="219" t="s">
        <v>208</v>
      </c>
      <c r="T10" s="215" t="s">
        <v>204</v>
      </c>
    </row>
    <row r="11" spans="1:32" s="222" customFormat="1" ht="12.75">
      <c r="A11" s="714" t="s">
        <v>6</v>
      </c>
      <c r="B11" s="715"/>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712" t="s">
        <v>309</v>
      </c>
      <c r="B12" s="713"/>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710" t="s">
        <v>285</v>
      </c>
      <c r="B13" s="711"/>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706" t="s">
        <v>30</v>
      </c>
      <c r="B14" s="707"/>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611" t="s">
        <v>272</v>
      </c>
      <c r="C29" s="611"/>
      <c r="D29" s="611"/>
      <c r="E29" s="611"/>
      <c r="F29" s="611"/>
      <c r="G29" s="611"/>
      <c r="H29" s="181"/>
      <c r="I29" s="181"/>
      <c r="J29" s="182"/>
      <c r="K29" s="181"/>
      <c r="L29" s="616" t="s">
        <v>272</v>
      </c>
      <c r="M29" s="616"/>
      <c r="N29" s="616"/>
      <c r="O29" s="616"/>
      <c r="P29" s="616"/>
      <c r="Q29" s="616"/>
      <c r="R29" s="616"/>
      <c r="S29" s="616"/>
      <c r="T29" s="616"/>
    </row>
    <row r="30" spans="1:20" ht="15" customHeight="1">
      <c r="A30" s="180"/>
      <c r="B30" s="601" t="s">
        <v>35</v>
      </c>
      <c r="C30" s="601"/>
      <c r="D30" s="601"/>
      <c r="E30" s="601"/>
      <c r="F30" s="601"/>
      <c r="G30" s="601"/>
      <c r="H30" s="183"/>
      <c r="I30" s="183"/>
      <c r="J30" s="183"/>
      <c r="K30" s="183"/>
      <c r="L30" s="604" t="s">
        <v>228</v>
      </c>
      <c r="M30" s="604"/>
      <c r="N30" s="604"/>
      <c r="O30" s="604"/>
      <c r="P30" s="604"/>
      <c r="Q30" s="604"/>
      <c r="R30" s="604"/>
      <c r="S30" s="604"/>
      <c r="T30" s="604"/>
    </row>
    <row r="31" spans="1:20" s="320" customFormat="1" ht="18.75">
      <c r="A31" s="318"/>
      <c r="B31" s="598"/>
      <c r="C31" s="598"/>
      <c r="D31" s="598"/>
      <c r="E31" s="598"/>
      <c r="F31" s="598"/>
      <c r="G31" s="319"/>
      <c r="H31" s="319"/>
      <c r="I31" s="319"/>
      <c r="J31" s="319"/>
      <c r="K31" s="319"/>
      <c r="L31" s="599"/>
      <c r="M31" s="599"/>
      <c r="N31" s="599"/>
      <c r="O31" s="599"/>
      <c r="P31" s="599"/>
      <c r="Q31" s="599"/>
      <c r="R31" s="599"/>
      <c r="S31" s="599"/>
      <c r="T31" s="599"/>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718" t="s">
        <v>276</v>
      </c>
      <c r="C33" s="718"/>
      <c r="D33" s="718"/>
      <c r="E33" s="718"/>
      <c r="F33" s="718"/>
      <c r="G33" s="321"/>
      <c r="H33" s="321"/>
      <c r="I33" s="321"/>
      <c r="J33" s="321"/>
      <c r="K33" s="321"/>
      <c r="L33" s="321"/>
      <c r="M33" s="321"/>
      <c r="N33" s="321"/>
      <c r="O33" s="718" t="s">
        <v>276</v>
      </c>
      <c r="P33" s="718"/>
      <c r="Q33" s="718"/>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496" t="s">
        <v>229</v>
      </c>
      <c r="C39" s="496"/>
      <c r="D39" s="496"/>
      <c r="E39" s="496"/>
      <c r="F39" s="496"/>
      <c r="G39" s="496"/>
      <c r="H39" s="182"/>
      <c r="I39" s="182"/>
      <c r="J39" s="182"/>
      <c r="K39" s="182"/>
      <c r="L39" s="497" t="s">
        <v>230</v>
      </c>
      <c r="M39" s="497"/>
      <c r="N39" s="497"/>
      <c r="O39" s="497"/>
      <c r="P39" s="497"/>
      <c r="Q39" s="497"/>
      <c r="R39" s="497"/>
      <c r="S39" s="497"/>
      <c r="T39" s="497"/>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B39:G39"/>
    <mergeCell ref="L29:T29"/>
    <mergeCell ref="L30:T30"/>
    <mergeCell ref="L39:T39"/>
    <mergeCell ref="B30:G30"/>
    <mergeCell ref="B33:F33"/>
    <mergeCell ref="O33:Q33"/>
    <mergeCell ref="C7:C10"/>
    <mergeCell ref="L31:T31"/>
    <mergeCell ref="B29:G29"/>
    <mergeCell ref="B31:F31"/>
    <mergeCell ref="M9:M10"/>
    <mergeCell ref="S9:T9"/>
    <mergeCell ref="A11:B11"/>
    <mergeCell ref="D7:D10"/>
    <mergeCell ref="E7:L7"/>
    <mergeCell ref="Q9:R9"/>
    <mergeCell ref="I9:J9"/>
    <mergeCell ref="M7:T7"/>
    <mergeCell ref="M8:N8"/>
    <mergeCell ref="G8:L8"/>
    <mergeCell ref="A2:D2"/>
    <mergeCell ref="G9:H9"/>
    <mergeCell ref="A14:B14"/>
    <mergeCell ref="O8:T8"/>
    <mergeCell ref="F5:O5"/>
    <mergeCell ref="K9:L9"/>
    <mergeCell ref="E6:T6"/>
    <mergeCell ref="C6:D6"/>
    <mergeCell ref="A13:B13"/>
    <mergeCell ref="A12:B12"/>
    <mergeCell ref="A3:D3"/>
    <mergeCell ref="E9:E10"/>
    <mergeCell ref="F1:O4"/>
    <mergeCell ref="E8:F8"/>
    <mergeCell ref="A6:B10"/>
    <mergeCell ref="F9:F10"/>
    <mergeCell ref="N9:N10"/>
    <mergeCell ref="O9:P9"/>
    <mergeCell ref="A1:D1"/>
    <mergeCell ref="A4:D4"/>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2018-03-07T07:47:49Z</cp:lastPrinted>
  <dcterms:created xsi:type="dcterms:W3CDTF">2004-03-07T02:36:29Z</dcterms:created>
  <dcterms:modified xsi:type="dcterms:W3CDTF">2018-07-06T08:33:48Z</dcterms:modified>
  <cp:category/>
  <cp:version/>
  <cp:contentType/>
  <cp:contentStatus/>
</cp:coreProperties>
</file>